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64"/>
  </bookViews>
  <sheets>
    <sheet name="公开招聘提前招聘" sheetId="2" r:id="rId1"/>
  </sheets>
  <definedNames>
    <definedName name="_xlnm._FilterDatabase" localSheetId="0" hidden="1">公开招聘提前招聘!$A$3:$R$100</definedName>
  </definedNames>
  <calcPr calcId="144525"/>
</workbook>
</file>

<file path=xl/sharedStrings.xml><?xml version="1.0" encoding="utf-8"?>
<sst xmlns="http://schemas.openxmlformats.org/spreadsheetml/2006/main" count="842" uniqueCount="371">
  <si>
    <t>一、公开招聘</t>
  </si>
  <si>
    <t>序号</t>
  </si>
  <si>
    <t>报考岗位</t>
  </si>
  <si>
    <t>职位代码</t>
  </si>
  <si>
    <t>准考证号</t>
  </si>
  <si>
    <t>姓名</t>
  </si>
  <si>
    <t>性别</t>
  </si>
  <si>
    <t>文化程度</t>
  </si>
  <si>
    <t>所学专业</t>
  </si>
  <si>
    <t>笔试</t>
  </si>
  <si>
    <t>综合成绩</t>
  </si>
  <si>
    <t>职业能力倾向测验</t>
  </si>
  <si>
    <t>综合应用能力</t>
  </si>
  <si>
    <t>总成绩</t>
  </si>
  <si>
    <t>笔试成绩折算为百分制后分数</t>
  </si>
  <si>
    <r>
      <rPr>
        <b/>
        <sz val="9"/>
        <rFont val="宋体"/>
        <charset val="134"/>
      </rPr>
      <t>笔试成绩</t>
    </r>
    <r>
      <rPr>
        <b/>
        <sz val="9"/>
        <rFont val="Arial"/>
        <charset val="134"/>
      </rPr>
      <t>50%</t>
    </r>
  </si>
  <si>
    <t>面试成绩</t>
  </si>
  <si>
    <t>面试名次</t>
  </si>
  <si>
    <r>
      <rPr>
        <b/>
        <sz val="10"/>
        <rFont val="宋体"/>
        <charset val="134"/>
      </rPr>
      <t>面试成绩</t>
    </r>
    <r>
      <rPr>
        <b/>
        <sz val="10"/>
        <rFont val="Arial"/>
        <charset val="134"/>
      </rPr>
      <t>50%</t>
    </r>
  </si>
  <si>
    <t>综合成绩名次</t>
  </si>
  <si>
    <t>中学地理教师（男）</t>
  </si>
  <si>
    <t>22111102-42</t>
  </si>
  <si>
    <t>4253041600608</t>
  </si>
  <si>
    <t>杨绍磊</t>
  </si>
  <si>
    <t>男</t>
  </si>
  <si>
    <t>普通高校本科</t>
  </si>
  <si>
    <t>地理科学</t>
  </si>
  <si>
    <t>4253041600613</t>
  </si>
  <si>
    <t>姜宽</t>
  </si>
  <si>
    <t>中学地理教师（女）</t>
  </si>
  <si>
    <t>22111103-42</t>
  </si>
  <si>
    <t>4253041600713</t>
  </si>
  <si>
    <t>何明瑞</t>
  </si>
  <si>
    <t>女</t>
  </si>
  <si>
    <t>4253041600702</t>
  </si>
  <si>
    <t>吴玉澄</t>
  </si>
  <si>
    <t>小学语文数学教师（定向）</t>
  </si>
  <si>
    <t>22111122-41</t>
  </si>
  <si>
    <t>4153041302427</t>
  </si>
  <si>
    <t>李鹏玲</t>
  </si>
  <si>
    <t>教育技术学</t>
  </si>
  <si>
    <t>初中语文教师</t>
  </si>
  <si>
    <t>22111104-42</t>
  </si>
  <si>
    <t>4253041601504</t>
  </si>
  <si>
    <t>瞿烁瑜</t>
  </si>
  <si>
    <t>汉语言文学</t>
  </si>
  <si>
    <t>4253041601102</t>
  </si>
  <si>
    <t>陈曦</t>
  </si>
  <si>
    <t>汉语国际教育</t>
  </si>
  <si>
    <t>4253041601127</t>
  </si>
  <si>
    <t>金梦圆</t>
  </si>
  <si>
    <t>初中数学教师（男）</t>
  </si>
  <si>
    <t>22111105-42</t>
  </si>
  <si>
    <t>4253041601526</t>
  </si>
  <si>
    <t>王强</t>
  </si>
  <si>
    <t>数学与应用数学</t>
  </si>
  <si>
    <t>中小学英语教师</t>
  </si>
  <si>
    <t>22111107-42</t>
  </si>
  <si>
    <t>4253041602316</t>
  </si>
  <si>
    <t>王璐</t>
  </si>
  <si>
    <t>翻译</t>
  </si>
  <si>
    <t>4253041602612</t>
  </si>
  <si>
    <t>李淑宇</t>
  </si>
  <si>
    <t>英语</t>
  </si>
  <si>
    <t>4253041601822</t>
  </si>
  <si>
    <t>李思涵</t>
  </si>
  <si>
    <t>4253041602321</t>
  </si>
  <si>
    <t>张天怡</t>
  </si>
  <si>
    <t>4253041602626</t>
  </si>
  <si>
    <t>王紫依</t>
  </si>
  <si>
    <t>4253041602118</t>
  </si>
  <si>
    <t>王燕黠</t>
  </si>
  <si>
    <t>商务英语</t>
  </si>
  <si>
    <t>4253041602922</t>
  </si>
  <si>
    <t>黄娴</t>
  </si>
  <si>
    <t>4253041602108</t>
  </si>
  <si>
    <t>普润青</t>
  </si>
  <si>
    <t>4253041602307</t>
  </si>
  <si>
    <t>易丹婷</t>
  </si>
  <si>
    <t>英语教育</t>
  </si>
  <si>
    <t>4253041602430</t>
  </si>
  <si>
    <t>朱冉然</t>
  </si>
  <si>
    <t>中小学音乐教师</t>
  </si>
  <si>
    <t>22111108-42</t>
  </si>
  <si>
    <t>4253041700126</t>
  </si>
  <si>
    <t>李卫银</t>
  </si>
  <si>
    <t>音乐学</t>
  </si>
  <si>
    <t>4253041700205</t>
  </si>
  <si>
    <t>叶子龙</t>
  </si>
  <si>
    <t>4253041603218</t>
  </si>
  <si>
    <t>段俞帆</t>
  </si>
  <si>
    <t>音乐表演</t>
  </si>
  <si>
    <t>4253041700118</t>
  </si>
  <si>
    <t>陈润敏</t>
  </si>
  <si>
    <t>4253041700506</t>
  </si>
  <si>
    <t>吴虹萱</t>
  </si>
  <si>
    <t>4253041603130</t>
  </si>
  <si>
    <t>冯桐怡</t>
  </si>
  <si>
    <t>4253041603114</t>
  </si>
  <si>
    <t>李国航</t>
  </si>
  <si>
    <t>4253041700201</t>
  </si>
  <si>
    <t>王虹入</t>
  </si>
  <si>
    <t>4253041603120</t>
  </si>
  <si>
    <t>王乙涵</t>
  </si>
  <si>
    <t>中小学美术教师（女）</t>
  </si>
  <si>
    <t>22111110-42</t>
  </si>
  <si>
    <t>4253041701113</t>
  </si>
  <si>
    <t>郑梦婷</t>
  </si>
  <si>
    <t>美术学</t>
  </si>
  <si>
    <t>4253041701029</t>
  </si>
  <si>
    <t>原可真</t>
  </si>
  <si>
    <t>环境设计</t>
  </si>
  <si>
    <t>4253041701209</t>
  </si>
  <si>
    <t>瞿冶蓉</t>
  </si>
  <si>
    <t>中国画</t>
  </si>
  <si>
    <t>4253041701618</t>
  </si>
  <si>
    <t>白瑞焓</t>
  </si>
  <si>
    <t>4253041701219</t>
  </si>
  <si>
    <t>沈婧</t>
  </si>
  <si>
    <t>绘画</t>
  </si>
  <si>
    <t>4253041701224</t>
  </si>
  <si>
    <t>邹佩瑶</t>
  </si>
  <si>
    <t>工艺美术</t>
  </si>
  <si>
    <t>中小学美术教师（男）</t>
  </si>
  <si>
    <t>22111109-42</t>
  </si>
  <si>
    <t>4253041700714</t>
  </si>
  <si>
    <t>赖军乾</t>
  </si>
  <si>
    <t>产品设计</t>
  </si>
  <si>
    <t>4253041700619</t>
  </si>
  <si>
    <t>李卓继</t>
  </si>
  <si>
    <t>普通高校硕士研究生</t>
  </si>
  <si>
    <t>美术</t>
  </si>
  <si>
    <t>4253041700822</t>
  </si>
  <si>
    <t>赵龙</t>
  </si>
  <si>
    <t>4253041700910</t>
  </si>
  <si>
    <t>林世义</t>
  </si>
  <si>
    <t>4253041700825</t>
  </si>
  <si>
    <t>李靖</t>
  </si>
  <si>
    <t>中小学体育教师（女）</t>
  </si>
  <si>
    <t>22111112-42</t>
  </si>
  <si>
    <t>4253041702809</t>
  </si>
  <si>
    <t>李曦</t>
  </si>
  <si>
    <t>体育教育</t>
  </si>
  <si>
    <t>4253041702908</t>
  </si>
  <si>
    <t>廖金皖</t>
  </si>
  <si>
    <t>4253041702725</t>
  </si>
  <si>
    <t>刘崇美</t>
  </si>
  <si>
    <t>4253041703018</t>
  </si>
  <si>
    <t>孙丽梅</t>
  </si>
  <si>
    <t>中小学体育教师（男）</t>
  </si>
  <si>
    <t>22111111-42</t>
  </si>
  <si>
    <t>4253041702024</t>
  </si>
  <si>
    <t>肖恺宏</t>
  </si>
  <si>
    <t>社会体育指导与管理</t>
  </si>
  <si>
    <t>4253041702320</t>
  </si>
  <si>
    <t>兰皓桢</t>
  </si>
  <si>
    <t>4253041702113</t>
  </si>
  <si>
    <t>巢兆华</t>
  </si>
  <si>
    <t>中小学信息技术教师（男）</t>
  </si>
  <si>
    <t>22111114-42</t>
  </si>
  <si>
    <t>4253041703319</t>
  </si>
  <si>
    <t>杨付全</t>
  </si>
  <si>
    <t>电子科学与技术</t>
  </si>
  <si>
    <t>中小学信息技术教师（女）</t>
  </si>
  <si>
    <t>22111115-42</t>
  </si>
  <si>
    <t>4253041703629</t>
  </si>
  <si>
    <t>唐明月</t>
  </si>
  <si>
    <t>小学语文教师（男）</t>
  </si>
  <si>
    <t>22111116-41</t>
  </si>
  <si>
    <t>4153041100519</t>
  </si>
  <si>
    <t>朱有陈</t>
  </si>
  <si>
    <t>制药工程</t>
  </si>
  <si>
    <t>4153041100513</t>
  </si>
  <si>
    <t>普钰航</t>
  </si>
  <si>
    <t>工业设计</t>
  </si>
  <si>
    <t>4153041100806</t>
  </si>
  <si>
    <t>安浩</t>
  </si>
  <si>
    <t>机械设计制造及其自动化</t>
  </si>
  <si>
    <t>4153041100506</t>
  </si>
  <si>
    <t>方瑞</t>
  </si>
  <si>
    <t>市场营销</t>
  </si>
  <si>
    <t>4153041100426</t>
  </si>
  <si>
    <t>贺金山</t>
  </si>
  <si>
    <t>金融工程</t>
  </si>
  <si>
    <t>4153041100518</t>
  </si>
  <si>
    <t>朱兴鹏</t>
  </si>
  <si>
    <t>华文教育</t>
  </si>
  <si>
    <t>4153041100619</t>
  </si>
  <si>
    <t>李玉超</t>
  </si>
  <si>
    <t>应用心理学</t>
  </si>
  <si>
    <t>4153041100530</t>
  </si>
  <si>
    <t>陈艳坤</t>
  </si>
  <si>
    <t>经济学</t>
  </si>
  <si>
    <t>小学语文教师（女）</t>
  </si>
  <si>
    <t>22111117-41</t>
  </si>
  <si>
    <t>4153041102803</t>
  </si>
  <si>
    <t>闫佳慧</t>
  </si>
  <si>
    <t>4153041200110</t>
  </si>
  <si>
    <t>尹春</t>
  </si>
  <si>
    <t>小学教育</t>
  </si>
  <si>
    <t>4153041102103</t>
  </si>
  <si>
    <t>冯晓荃</t>
  </si>
  <si>
    <t>4153041101711</t>
  </si>
  <si>
    <t>徐蕊丹</t>
  </si>
  <si>
    <t>电子商务</t>
  </si>
  <si>
    <t>4153041102212</t>
  </si>
  <si>
    <t>樊芮绮</t>
  </si>
  <si>
    <t>财务管理</t>
  </si>
  <si>
    <t>4153041102313</t>
  </si>
  <si>
    <t>杨燕</t>
  </si>
  <si>
    <t>应用化学</t>
  </si>
  <si>
    <t>4153041101809</t>
  </si>
  <si>
    <t>杞盟</t>
  </si>
  <si>
    <t>泰语</t>
  </si>
  <si>
    <t>4153041101615</t>
  </si>
  <si>
    <t>李萍</t>
  </si>
  <si>
    <t>4153041102128</t>
  </si>
  <si>
    <t>王梓蓉</t>
  </si>
  <si>
    <t>朝鲜语</t>
  </si>
  <si>
    <t>小学数学教师（男）</t>
  </si>
  <si>
    <t>22111118-41</t>
  </si>
  <si>
    <t>4153041200925</t>
  </si>
  <si>
    <t>华财方</t>
  </si>
  <si>
    <t>心理学</t>
  </si>
  <si>
    <t>4153041201028</t>
  </si>
  <si>
    <t>张伟鹏</t>
  </si>
  <si>
    <t>化学工程与工艺</t>
  </si>
  <si>
    <t>4153041200907</t>
  </si>
  <si>
    <t>白雪松</t>
  </si>
  <si>
    <t>广告学</t>
  </si>
  <si>
    <t>4153041201526</t>
  </si>
  <si>
    <t>方晓云</t>
  </si>
  <si>
    <t>行政管理</t>
  </si>
  <si>
    <t>4153041200903</t>
  </si>
  <si>
    <t>蒋攀</t>
  </si>
  <si>
    <t>社会工作</t>
  </si>
  <si>
    <t>4153041200819</t>
  </si>
  <si>
    <t>张宇</t>
  </si>
  <si>
    <t>4153041200902</t>
  </si>
  <si>
    <t>叶星鑫</t>
  </si>
  <si>
    <t>小学数学教师（女）</t>
  </si>
  <si>
    <t>22111119-41</t>
  </si>
  <si>
    <t>4153041300212</t>
  </si>
  <si>
    <t>李艾馨</t>
  </si>
  <si>
    <t>4153041300123</t>
  </si>
  <si>
    <t>杨悦云</t>
  </si>
  <si>
    <t>电子信息科学与技术</t>
  </si>
  <si>
    <t>4153041202223</t>
  </si>
  <si>
    <t>卢湘铧</t>
  </si>
  <si>
    <t>4153041201720</t>
  </si>
  <si>
    <t>向欣然</t>
  </si>
  <si>
    <t>会计学</t>
  </si>
  <si>
    <t>4153041300119</t>
  </si>
  <si>
    <t>李菲</t>
  </si>
  <si>
    <t>法语</t>
  </si>
  <si>
    <t>4153041300903</t>
  </si>
  <si>
    <t>李蕊</t>
  </si>
  <si>
    <t>教育学</t>
  </si>
  <si>
    <t>4153041202827</t>
  </si>
  <si>
    <t>何长安</t>
  </si>
  <si>
    <t>动物医学</t>
  </si>
  <si>
    <t>幼儿教师</t>
  </si>
  <si>
    <t>22111120-41</t>
  </si>
  <si>
    <t>4153041301804</t>
  </si>
  <si>
    <t>张淑瑀</t>
  </si>
  <si>
    <t>学前教育</t>
  </si>
  <si>
    <t>4153041301422</t>
  </si>
  <si>
    <t>宋伸涛</t>
  </si>
  <si>
    <t>4153041301808</t>
  </si>
  <si>
    <t>张入丹</t>
  </si>
  <si>
    <t>4153041301901</t>
  </si>
  <si>
    <t>杨婷</t>
  </si>
  <si>
    <t>4153041301710</t>
  </si>
  <si>
    <t>瞿雅娴</t>
  </si>
  <si>
    <t>4153041301818</t>
  </si>
  <si>
    <t>程露</t>
  </si>
  <si>
    <t>4153041301529</t>
  </si>
  <si>
    <t>尹才芳</t>
  </si>
  <si>
    <t>4153041301604</t>
  </si>
  <si>
    <t>王姝鳗</t>
  </si>
  <si>
    <t>4153041301910</t>
  </si>
  <si>
    <t>沈子玉</t>
  </si>
  <si>
    <t>4153041302107</t>
  </si>
  <si>
    <t>李金源</t>
  </si>
  <si>
    <t>4153041301212</t>
  </si>
  <si>
    <t>李景芳</t>
  </si>
  <si>
    <t>4153041301426</t>
  </si>
  <si>
    <t>潘叶佳</t>
  </si>
  <si>
    <t>4153041301311</t>
  </si>
  <si>
    <t>潘美汐</t>
  </si>
  <si>
    <t>4153041302013</t>
  </si>
  <si>
    <t>王秀</t>
  </si>
  <si>
    <t>4153041302017</t>
  </si>
  <si>
    <t>郭之夏</t>
  </si>
  <si>
    <t>幼儿园音乐教师</t>
  </si>
  <si>
    <t>22111121-41</t>
  </si>
  <si>
    <t>4153041302408</t>
  </si>
  <si>
    <t>冉冬梅</t>
  </si>
  <si>
    <t>4153041302410</t>
  </si>
  <si>
    <t>王芮</t>
  </si>
  <si>
    <t>4153041302326</t>
  </si>
  <si>
    <t>窦新鹏</t>
  </si>
  <si>
    <t>二、提前招聘</t>
  </si>
  <si>
    <t>学历</t>
  </si>
  <si>
    <t>所学专业或专业方向</t>
  </si>
  <si>
    <t>考核成绩</t>
  </si>
  <si>
    <t>加试成绩</t>
  </si>
  <si>
    <t>岗位名次</t>
  </si>
  <si>
    <t>高中语文</t>
  </si>
  <si>
    <t>王小云</t>
  </si>
  <si>
    <t>学科教学（语文）</t>
  </si>
  <si>
    <t>高中英语</t>
  </si>
  <si>
    <t>普了帆</t>
  </si>
  <si>
    <t>英语（师范）</t>
  </si>
  <si>
    <t>张蓝</t>
  </si>
  <si>
    <t>学科教学（英语）</t>
  </si>
  <si>
    <t>高中化学</t>
  </si>
  <si>
    <t>杨丽琼</t>
  </si>
  <si>
    <t>学科教学（化学）</t>
  </si>
  <si>
    <t>周昱彤</t>
  </si>
  <si>
    <t>高中历史（三中）</t>
  </si>
  <si>
    <t>艾欣</t>
  </si>
  <si>
    <t>历史学（师范）</t>
  </si>
  <si>
    <t>梁俊瑜</t>
  </si>
  <si>
    <t>专门史（民族学）</t>
  </si>
  <si>
    <t>高中物理教师</t>
  </si>
  <si>
    <t>高宗鉴</t>
  </si>
  <si>
    <t>物理学（师范）</t>
  </si>
  <si>
    <t>张擢宇</t>
  </si>
  <si>
    <t>物理学</t>
  </si>
  <si>
    <t>高中数学</t>
  </si>
  <si>
    <t>李良鹏</t>
  </si>
  <si>
    <t>应用数学</t>
  </si>
  <si>
    <t>加试成绩82.6</t>
  </si>
  <si>
    <t>小学语文（玉溪一小）</t>
  </si>
  <si>
    <t>谢金璇</t>
  </si>
  <si>
    <t>矣秀文</t>
  </si>
  <si>
    <t>罗晓宇</t>
  </si>
  <si>
    <t>谢蓉</t>
  </si>
  <si>
    <t>小学语文（其他学校）</t>
  </si>
  <si>
    <t>唐梦碟</t>
  </si>
  <si>
    <t>小学数学（一小）</t>
  </si>
  <si>
    <t>矣丹娅</t>
  </si>
  <si>
    <t>高等教育学</t>
  </si>
  <si>
    <t>中小学幼儿园教师（研究生）</t>
  </si>
  <si>
    <t>车雨</t>
  </si>
  <si>
    <t>比较教育学（英语方向）</t>
  </si>
  <si>
    <t>张艺颖</t>
  </si>
  <si>
    <t>吴汭璟</t>
  </si>
  <si>
    <t>外国语言文学（英语方向）</t>
  </si>
  <si>
    <t>毕雅婷</t>
  </si>
  <si>
    <t>中共党史</t>
  </si>
  <si>
    <t>柴紫薇</t>
  </si>
  <si>
    <t>陈益旭</t>
  </si>
  <si>
    <t>鲁萍</t>
  </si>
  <si>
    <t>李洁</t>
  </si>
  <si>
    <t>生物工程</t>
  </si>
  <si>
    <t>李旭</t>
  </si>
  <si>
    <t>李云萍</t>
  </si>
  <si>
    <t>英语笔译</t>
  </si>
  <si>
    <t>杨柯贤</t>
  </si>
  <si>
    <t>卢俊宇</t>
  </si>
  <si>
    <t>中小学幼儿园教师（公费师范生）</t>
  </si>
  <si>
    <t>拔汶汝</t>
  </si>
  <si>
    <t>舞蹈学</t>
  </si>
  <si>
    <t xml:space="preserve"> 足球教师岗位</t>
  </si>
  <si>
    <t>丁禹博</t>
  </si>
  <si>
    <t>体育教育（校园足球人才）</t>
  </si>
  <si>
    <t>范立辉</t>
  </si>
  <si>
    <t>马熙超</t>
  </si>
  <si>
    <t>和仕全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</si>
</sst>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8"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Tahoma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3" borderId="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15" borderId="4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138"/>
  <sheetViews>
    <sheetView tabSelected="1" workbookViewId="0">
      <pane ySplit="3" topLeftCell="A4" activePane="bottomLeft" state="frozen"/>
      <selection/>
      <selection pane="bottomLeft" activeCell="B1" sqref="B1"/>
    </sheetView>
  </sheetViews>
  <sheetFormatPr defaultColWidth="9" defaultRowHeight="33" customHeight="1"/>
  <cols>
    <col min="1" max="1" width="4.875" style="12" customWidth="1"/>
    <col min="2" max="2" width="16.625" style="13" customWidth="1"/>
    <col min="3" max="3" width="11.5" style="13" customWidth="1"/>
    <col min="4" max="4" width="12.625" style="13" customWidth="1"/>
    <col min="5" max="5" width="9.375" style="13" customWidth="1"/>
    <col min="6" max="6" width="8.625" style="13" customWidth="1"/>
    <col min="7" max="7" width="7.75" style="13" customWidth="1"/>
    <col min="8" max="8" width="9.875" style="13" customWidth="1"/>
    <col min="9" max="9" width="6.29166666666667" style="14" customWidth="1"/>
    <col min="10" max="10" width="6.375" style="14" customWidth="1"/>
    <col min="11" max="11" width="6.66666666666667" style="14" customWidth="1"/>
    <col min="12" max="12" width="11.625" style="15" customWidth="1"/>
    <col min="13" max="13" width="6.44166666666667" style="15" customWidth="1"/>
    <col min="14" max="15" width="5.88333333333333" style="14" customWidth="1"/>
    <col min="16" max="16" width="7.25" style="14" customWidth="1"/>
    <col min="17" max="17" width="7" style="14" customWidth="1"/>
    <col min="18" max="18" width="6.875" style="14" customWidth="1"/>
    <col min="19" max="16384" width="9" style="13"/>
  </cols>
  <sheetData>
    <row r="1" ht="30" customHeight="1" spans="1:1">
      <c r="A1" s="16" t="s">
        <v>0</v>
      </c>
    </row>
    <row r="2" s="1" customFormat="1" ht="19" customHeight="1" spans="1:18">
      <c r="A2" s="17" t="s">
        <v>1</v>
      </c>
      <c r="B2" s="17" t="s">
        <v>2</v>
      </c>
      <c r="C2" s="18" t="s">
        <v>3</v>
      </c>
      <c r="D2" s="18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24" t="s">
        <v>9</v>
      </c>
      <c r="J2" s="25"/>
      <c r="K2" s="25"/>
      <c r="L2" s="25"/>
      <c r="M2" s="25"/>
      <c r="N2" s="24"/>
      <c r="O2" s="24"/>
      <c r="P2" s="24"/>
      <c r="Q2" s="30" t="s">
        <v>10</v>
      </c>
      <c r="R2" s="30"/>
    </row>
    <row r="3" s="2" customFormat="1" ht="43" customHeight="1" spans="1:18">
      <c r="A3" s="17"/>
      <c r="B3" s="17"/>
      <c r="C3" s="18"/>
      <c r="D3" s="18"/>
      <c r="E3" s="17"/>
      <c r="F3" s="17"/>
      <c r="G3" s="17"/>
      <c r="H3" s="17"/>
      <c r="I3" s="26" t="s">
        <v>11</v>
      </c>
      <c r="J3" s="26" t="s">
        <v>12</v>
      </c>
      <c r="K3" s="27" t="s">
        <v>13</v>
      </c>
      <c r="L3" s="28" t="s">
        <v>14</v>
      </c>
      <c r="M3" s="29" t="s">
        <v>15</v>
      </c>
      <c r="N3" s="30" t="s">
        <v>16</v>
      </c>
      <c r="O3" s="30" t="s">
        <v>17</v>
      </c>
      <c r="P3" s="30" t="s">
        <v>18</v>
      </c>
      <c r="Q3" s="30" t="s">
        <v>10</v>
      </c>
      <c r="R3" s="30" t="s">
        <v>19</v>
      </c>
    </row>
    <row r="4" s="3" customFormat="1" customHeight="1" spans="1:18">
      <c r="A4" s="19">
        <v>1</v>
      </c>
      <c r="B4" s="20" t="s">
        <v>20</v>
      </c>
      <c r="C4" s="21" t="s">
        <v>21</v>
      </c>
      <c r="D4" s="22" t="s">
        <v>22</v>
      </c>
      <c r="E4" s="20" t="s">
        <v>23</v>
      </c>
      <c r="F4" s="20" t="s">
        <v>24</v>
      </c>
      <c r="G4" s="20" t="s">
        <v>25</v>
      </c>
      <c r="H4" s="20" t="s">
        <v>26</v>
      </c>
      <c r="I4" s="31">
        <v>87</v>
      </c>
      <c r="J4" s="31">
        <v>102</v>
      </c>
      <c r="K4" s="31">
        <v>189</v>
      </c>
      <c r="L4" s="32">
        <f t="shared" ref="L4:L23" si="0">ROUND(K4/3,2)</f>
        <v>63</v>
      </c>
      <c r="M4" s="32">
        <f>L4*0.5</f>
        <v>31.5</v>
      </c>
      <c r="N4" s="31">
        <v>86.3</v>
      </c>
      <c r="O4" s="31">
        <v>1</v>
      </c>
      <c r="P4" s="32">
        <f t="shared" ref="P4:P23" si="1">N4*50%</f>
        <v>43.15</v>
      </c>
      <c r="Q4" s="32">
        <f t="shared" ref="Q4:Q23" si="2">SUM(M4,P4)</f>
        <v>74.65</v>
      </c>
      <c r="R4" s="34">
        <v>1</v>
      </c>
    </row>
    <row r="5" s="3" customFormat="1" customHeight="1" spans="1:18">
      <c r="A5" s="19">
        <v>2</v>
      </c>
      <c r="B5" s="20" t="s">
        <v>20</v>
      </c>
      <c r="C5" s="21" t="s">
        <v>21</v>
      </c>
      <c r="D5" s="22" t="s">
        <v>27</v>
      </c>
      <c r="E5" s="20" t="s">
        <v>28</v>
      </c>
      <c r="F5" s="20" t="s">
        <v>24</v>
      </c>
      <c r="G5" s="20" t="s">
        <v>25</v>
      </c>
      <c r="H5" s="20" t="s">
        <v>26</v>
      </c>
      <c r="I5" s="31">
        <v>92.5</v>
      </c>
      <c r="J5" s="31">
        <v>108.5</v>
      </c>
      <c r="K5" s="31">
        <v>201</v>
      </c>
      <c r="L5" s="32">
        <f t="shared" si="0"/>
        <v>67</v>
      </c>
      <c r="M5" s="32">
        <f>(L5*0.5)</f>
        <v>33.5</v>
      </c>
      <c r="N5" s="31">
        <v>78.7</v>
      </c>
      <c r="O5" s="31">
        <v>3</v>
      </c>
      <c r="P5" s="32">
        <f t="shared" si="1"/>
        <v>39.35</v>
      </c>
      <c r="Q5" s="32">
        <f t="shared" si="2"/>
        <v>72.85</v>
      </c>
      <c r="R5" s="34">
        <v>2</v>
      </c>
    </row>
    <row r="6" s="3" customFormat="1" customHeight="1" spans="1:18">
      <c r="A6" s="19">
        <v>3</v>
      </c>
      <c r="B6" s="20" t="s">
        <v>29</v>
      </c>
      <c r="C6" s="21" t="s">
        <v>30</v>
      </c>
      <c r="D6" s="22" t="s">
        <v>31</v>
      </c>
      <c r="E6" s="20" t="s">
        <v>32</v>
      </c>
      <c r="F6" s="20" t="s">
        <v>33</v>
      </c>
      <c r="G6" s="20" t="s">
        <v>25</v>
      </c>
      <c r="H6" s="20" t="s">
        <v>26</v>
      </c>
      <c r="I6" s="31">
        <v>95</v>
      </c>
      <c r="J6" s="31">
        <v>104.5</v>
      </c>
      <c r="K6" s="31">
        <v>199.5</v>
      </c>
      <c r="L6" s="32">
        <f t="shared" si="0"/>
        <v>66.5</v>
      </c>
      <c r="M6" s="32">
        <f t="shared" ref="M6:M23" si="3">L6*0.5</f>
        <v>33.25</v>
      </c>
      <c r="N6" s="31">
        <v>87.2</v>
      </c>
      <c r="O6" s="31">
        <v>1</v>
      </c>
      <c r="P6" s="32">
        <f t="shared" si="1"/>
        <v>43.6</v>
      </c>
      <c r="Q6" s="32">
        <f t="shared" si="2"/>
        <v>76.85</v>
      </c>
      <c r="R6" s="34">
        <v>1</v>
      </c>
    </row>
    <row r="7" s="3" customFormat="1" customHeight="1" spans="1:18">
      <c r="A7" s="19">
        <v>4</v>
      </c>
      <c r="B7" s="20" t="s">
        <v>29</v>
      </c>
      <c r="C7" s="21" t="s">
        <v>30</v>
      </c>
      <c r="D7" s="22" t="s">
        <v>34</v>
      </c>
      <c r="E7" s="20" t="s">
        <v>35</v>
      </c>
      <c r="F7" s="20" t="s">
        <v>33</v>
      </c>
      <c r="G7" s="20" t="s">
        <v>25</v>
      </c>
      <c r="H7" s="20" t="s">
        <v>26</v>
      </c>
      <c r="I7" s="31">
        <v>89.5</v>
      </c>
      <c r="J7" s="31">
        <v>111</v>
      </c>
      <c r="K7" s="31">
        <v>200.5</v>
      </c>
      <c r="L7" s="32">
        <f t="shared" si="0"/>
        <v>66.83</v>
      </c>
      <c r="M7" s="32">
        <f t="shared" si="3"/>
        <v>33.415</v>
      </c>
      <c r="N7" s="31">
        <v>85.1</v>
      </c>
      <c r="O7" s="31">
        <v>2</v>
      </c>
      <c r="P7" s="32">
        <f t="shared" si="1"/>
        <v>42.55</v>
      </c>
      <c r="Q7" s="32">
        <f t="shared" si="2"/>
        <v>75.965</v>
      </c>
      <c r="R7" s="34">
        <v>2</v>
      </c>
    </row>
    <row r="8" s="3" customFormat="1" customHeight="1" spans="1:18">
      <c r="A8" s="19">
        <v>5</v>
      </c>
      <c r="B8" s="20" t="s">
        <v>36</v>
      </c>
      <c r="C8" s="21" t="s">
        <v>37</v>
      </c>
      <c r="D8" s="22" t="s">
        <v>38</v>
      </c>
      <c r="E8" s="20" t="s">
        <v>39</v>
      </c>
      <c r="F8" s="20" t="s">
        <v>33</v>
      </c>
      <c r="G8" s="20" t="s">
        <v>25</v>
      </c>
      <c r="H8" s="20" t="s">
        <v>40</v>
      </c>
      <c r="I8" s="31">
        <v>91</v>
      </c>
      <c r="J8" s="31">
        <v>114.5</v>
      </c>
      <c r="K8" s="33">
        <v>205.5</v>
      </c>
      <c r="L8" s="32">
        <f t="shared" si="0"/>
        <v>68.5</v>
      </c>
      <c r="M8" s="32">
        <f t="shared" si="3"/>
        <v>34.25</v>
      </c>
      <c r="N8" s="33">
        <v>86.4</v>
      </c>
      <c r="O8" s="33">
        <v>2</v>
      </c>
      <c r="P8" s="32">
        <f t="shared" si="1"/>
        <v>43.2</v>
      </c>
      <c r="Q8" s="32">
        <f t="shared" si="2"/>
        <v>77.45</v>
      </c>
      <c r="R8" s="35">
        <v>1</v>
      </c>
    </row>
    <row r="9" s="3" customFormat="1" customHeight="1" spans="1:18">
      <c r="A9" s="19">
        <v>6</v>
      </c>
      <c r="B9" s="20" t="s">
        <v>41</v>
      </c>
      <c r="C9" s="21" t="s">
        <v>42</v>
      </c>
      <c r="D9" s="22" t="s">
        <v>43</v>
      </c>
      <c r="E9" s="20" t="s">
        <v>44</v>
      </c>
      <c r="F9" s="20" t="s">
        <v>33</v>
      </c>
      <c r="G9" s="20" t="s">
        <v>25</v>
      </c>
      <c r="H9" s="20" t="s">
        <v>45</v>
      </c>
      <c r="I9" s="31">
        <v>100</v>
      </c>
      <c r="J9" s="31">
        <v>105.5</v>
      </c>
      <c r="K9" s="31">
        <v>205.5</v>
      </c>
      <c r="L9" s="32">
        <f t="shared" si="0"/>
        <v>68.5</v>
      </c>
      <c r="M9" s="32">
        <f t="shared" si="3"/>
        <v>34.25</v>
      </c>
      <c r="N9" s="31">
        <v>83</v>
      </c>
      <c r="O9" s="31">
        <v>1</v>
      </c>
      <c r="P9" s="32">
        <f t="shared" si="1"/>
        <v>41.5</v>
      </c>
      <c r="Q9" s="32">
        <f t="shared" si="2"/>
        <v>75.75</v>
      </c>
      <c r="R9" s="34">
        <v>1</v>
      </c>
    </row>
    <row r="10" s="3" customFormat="1" customHeight="1" spans="1:18">
      <c r="A10" s="19">
        <v>7</v>
      </c>
      <c r="B10" s="20" t="s">
        <v>41</v>
      </c>
      <c r="C10" s="21" t="s">
        <v>42</v>
      </c>
      <c r="D10" s="22" t="s">
        <v>46</v>
      </c>
      <c r="E10" s="20" t="s">
        <v>47</v>
      </c>
      <c r="F10" s="20" t="s">
        <v>33</v>
      </c>
      <c r="G10" s="20" t="s">
        <v>25</v>
      </c>
      <c r="H10" s="20" t="s">
        <v>48</v>
      </c>
      <c r="I10" s="31">
        <v>101</v>
      </c>
      <c r="J10" s="31">
        <v>105</v>
      </c>
      <c r="K10" s="31">
        <v>206</v>
      </c>
      <c r="L10" s="32">
        <f t="shared" si="0"/>
        <v>68.67</v>
      </c>
      <c r="M10" s="32">
        <f t="shared" si="3"/>
        <v>34.335</v>
      </c>
      <c r="N10" s="31">
        <v>81.2</v>
      </c>
      <c r="O10" s="31">
        <v>3</v>
      </c>
      <c r="P10" s="32">
        <f t="shared" si="1"/>
        <v>40.6</v>
      </c>
      <c r="Q10" s="32">
        <f t="shared" si="2"/>
        <v>74.935</v>
      </c>
      <c r="R10" s="34">
        <v>2</v>
      </c>
    </row>
    <row r="11" s="3" customFormat="1" customHeight="1" spans="1:18">
      <c r="A11" s="19">
        <v>8</v>
      </c>
      <c r="B11" s="20" t="s">
        <v>41</v>
      </c>
      <c r="C11" s="21" t="s">
        <v>42</v>
      </c>
      <c r="D11" s="22" t="s">
        <v>49</v>
      </c>
      <c r="E11" s="20" t="s">
        <v>50</v>
      </c>
      <c r="F11" s="20" t="s">
        <v>33</v>
      </c>
      <c r="G11" s="20" t="s">
        <v>25</v>
      </c>
      <c r="H11" s="20" t="s">
        <v>45</v>
      </c>
      <c r="I11" s="31">
        <v>88.5</v>
      </c>
      <c r="J11" s="31">
        <v>116.5</v>
      </c>
      <c r="K11" s="31">
        <v>205</v>
      </c>
      <c r="L11" s="32">
        <f t="shared" si="0"/>
        <v>68.33</v>
      </c>
      <c r="M11" s="32">
        <f t="shared" si="3"/>
        <v>34.165</v>
      </c>
      <c r="N11" s="31">
        <v>81.5</v>
      </c>
      <c r="O11" s="31">
        <v>2</v>
      </c>
      <c r="P11" s="32">
        <f t="shared" si="1"/>
        <v>40.75</v>
      </c>
      <c r="Q11" s="32">
        <f t="shared" si="2"/>
        <v>74.915</v>
      </c>
      <c r="R11" s="34">
        <v>3</v>
      </c>
    </row>
    <row r="12" s="3" customFormat="1" customHeight="1" spans="1:18">
      <c r="A12" s="19">
        <v>9</v>
      </c>
      <c r="B12" s="20" t="s">
        <v>51</v>
      </c>
      <c r="C12" s="21" t="s">
        <v>52</v>
      </c>
      <c r="D12" s="22" t="s">
        <v>53</v>
      </c>
      <c r="E12" s="20" t="s">
        <v>54</v>
      </c>
      <c r="F12" s="20" t="s">
        <v>24</v>
      </c>
      <c r="G12" s="20" t="s">
        <v>25</v>
      </c>
      <c r="H12" s="20" t="s">
        <v>55</v>
      </c>
      <c r="I12" s="31">
        <v>102</v>
      </c>
      <c r="J12" s="31">
        <v>97</v>
      </c>
      <c r="K12" s="31">
        <v>199</v>
      </c>
      <c r="L12" s="32">
        <f t="shared" si="0"/>
        <v>66.33</v>
      </c>
      <c r="M12" s="32">
        <f t="shared" si="3"/>
        <v>33.165</v>
      </c>
      <c r="N12" s="31">
        <v>75.8</v>
      </c>
      <c r="O12" s="31">
        <v>1</v>
      </c>
      <c r="P12" s="32">
        <f t="shared" si="1"/>
        <v>37.9</v>
      </c>
      <c r="Q12" s="32">
        <f t="shared" si="2"/>
        <v>71.065</v>
      </c>
      <c r="R12" s="34">
        <v>1</v>
      </c>
    </row>
    <row r="13" s="3" customFormat="1" customHeight="1" spans="1:18">
      <c r="A13" s="19">
        <v>10</v>
      </c>
      <c r="B13" s="20" t="s">
        <v>56</v>
      </c>
      <c r="C13" s="21" t="s">
        <v>57</v>
      </c>
      <c r="D13" s="22" t="s">
        <v>58</v>
      </c>
      <c r="E13" s="20" t="s">
        <v>59</v>
      </c>
      <c r="F13" s="20" t="s">
        <v>33</v>
      </c>
      <c r="G13" s="20" t="s">
        <v>25</v>
      </c>
      <c r="H13" s="20" t="s">
        <v>60</v>
      </c>
      <c r="I13" s="31">
        <v>112.5</v>
      </c>
      <c r="J13" s="31">
        <v>118.5</v>
      </c>
      <c r="K13" s="31">
        <v>231</v>
      </c>
      <c r="L13" s="32">
        <f t="shared" si="0"/>
        <v>77</v>
      </c>
      <c r="M13" s="32">
        <f t="shared" si="3"/>
        <v>38.5</v>
      </c>
      <c r="N13" s="31">
        <v>87.5</v>
      </c>
      <c r="O13" s="31">
        <v>9</v>
      </c>
      <c r="P13" s="32">
        <f t="shared" si="1"/>
        <v>43.75</v>
      </c>
      <c r="Q13" s="32">
        <f t="shared" si="2"/>
        <v>82.25</v>
      </c>
      <c r="R13" s="34">
        <v>1</v>
      </c>
    </row>
    <row r="14" s="3" customFormat="1" customHeight="1" spans="1:18">
      <c r="A14" s="19">
        <v>11</v>
      </c>
      <c r="B14" s="20" t="s">
        <v>56</v>
      </c>
      <c r="C14" s="21" t="s">
        <v>57</v>
      </c>
      <c r="D14" s="22" t="s">
        <v>61</v>
      </c>
      <c r="E14" s="20" t="s">
        <v>62</v>
      </c>
      <c r="F14" s="20" t="s">
        <v>33</v>
      </c>
      <c r="G14" s="20" t="s">
        <v>25</v>
      </c>
      <c r="H14" s="20" t="s">
        <v>63</v>
      </c>
      <c r="I14" s="31">
        <v>94</v>
      </c>
      <c r="J14" s="31">
        <v>115</v>
      </c>
      <c r="K14" s="31">
        <v>209</v>
      </c>
      <c r="L14" s="32">
        <f t="shared" si="0"/>
        <v>69.67</v>
      </c>
      <c r="M14" s="32">
        <f t="shared" si="3"/>
        <v>34.835</v>
      </c>
      <c r="N14" s="31">
        <v>91.9</v>
      </c>
      <c r="O14" s="31">
        <v>2</v>
      </c>
      <c r="P14" s="32">
        <f t="shared" si="1"/>
        <v>45.95</v>
      </c>
      <c r="Q14" s="32">
        <f t="shared" si="2"/>
        <v>80.785</v>
      </c>
      <c r="R14" s="34">
        <v>2</v>
      </c>
    </row>
    <row r="15" s="3" customFormat="1" customHeight="1" spans="1:18">
      <c r="A15" s="19">
        <v>12</v>
      </c>
      <c r="B15" s="20" t="s">
        <v>56</v>
      </c>
      <c r="C15" s="21" t="s">
        <v>57</v>
      </c>
      <c r="D15" s="22" t="s">
        <v>64</v>
      </c>
      <c r="E15" s="20" t="s">
        <v>65</v>
      </c>
      <c r="F15" s="20" t="s">
        <v>33</v>
      </c>
      <c r="G15" s="20" t="s">
        <v>25</v>
      </c>
      <c r="H15" s="20" t="s">
        <v>63</v>
      </c>
      <c r="I15" s="31">
        <v>92.5</v>
      </c>
      <c r="J15" s="31">
        <v>106.5</v>
      </c>
      <c r="K15" s="31">
        <v>199</v>
      </c>
      <c r="L15" s="32">
        <f t="shared" si="0"/>
        <v>66.33</v>
      </c>
      <c r="M15" s="32">
        <f t="shared" si="3"/>
        <v>33.165</v>
      </c>
      <c r="N15" s="31">
        <v>93.8</v>
      </c>
      <c r="O15" s="31">
        <v>1</v>
      </c>
      <c r="P15" s="32">
        <f t="shared" si="1"/>
        <v>46.9</v>
      </c>
      <c r="Q15" s="32">
        <f t="shared" si="2"/>
        <v>80.065</v>
      </c>
      <c r="R15" s="34">
        <v>3</v>
      </c>
    </row>
    <row r="16" s="3" customFormat="1" customHeight="1" spans="1:18">
      <c r="A16" s="19">
        <v>13</v>
      </c>
      <c r="B16" s="20" t="s">
        <v>56</v>
      </c>
      <c r="C16" s="21" t="s">
        <v>57</v>
      </c>
      <c r="D16" s="22" t="s">
        <v>66</v>
      </c>
      <c r="E16" s="20" t="s">
        <v>67</v>
      </c>
      <c r="F16" s="20" t="s">
        <v>33</v>
      </c>
      <c r="G16" s="20" t="s">
        <v>25</v>
      </c>
      <c r="H16" s="20" t="s">
        <v>63</v>
      </c>
      <c r="I16" s="31">
        <v>96</v>
      </c>
      <c r="J16" s="31">
        <v>114</v>
      </c>
      <c r="K16" s="31">
        <v>210</v>
      </c>
      <c r="L16" s="32">
        <f t="shared" si="0"/>
        <v>70</v>
      </c>
      <c r="M16" s="32">
        <f t="shared" si="3"/>
        <v>35</v>
      </c>
      <c r="N16" s="31">
        <v>88.7</v>
      </c>
      <c r="O16" s="31">
        <v>7</v>
      </c>
      <c r="P16" s="32">
        <f t="shared" si="1"/>
        <v>44.35</v>
      </c>
      <c r="Q16" s="32">
        <f t="shared" si="2"/>
        <v>79.35</v>
      </c>
      <c r="R16" s="34">
        <v>4</v>
      </c>
    </row>
    <row r="17" s="3" customFormat="1" customHeight="1" spans="1:18">
      <c r="A17" s="19">
        <v>14</v>
      </c>
      <c r="B17" s="20" t="s">
        <v>56</v>
      </c>
      <c r="C17" s="21" t="s">
        <v>57</v>
      </c>
      <c r="D17" s="22" t="s">
        <v>68</v>
      </c>
      <c r="E17" s="20" t="s">
        <v>69</v>
      </c>
      <c r="F17" s="20" t="s">
        <v>33</v>
      </c>
      <c r="G17" s="20" t="s">
        <v>25</v>
      </c>
      <c r="H17" s="20" t="s">
        <v>63</v>
      </c>
      <c r="I17" s="31">
        <v>107.5</v>
      </c>
      <c r="J17" s="31">
        <v>96</v>
      </c>
      <c r="K17" s="31">
        <v>203.5</v>
      </c>
      <c r="L17" s="32">
        <f t="shared" si="0"/>
        <v>67.83</v>
      </c>
      <c r="M17" s="32">
        <f t="shared" si="3"/>
        <v>33.915</v>
      </c>
      <c r="N17" s="31">
        <v>90.8</v>
      </c>
      <c r="O17" s="31">
        <v>3</v>
      </c>
      <c r="P17" s="32">
        <f t="shared" si="1"/>
        <v>45.4</v>
      </c>
      <c r="Q17" s="32">
        <f t="shared" si="2"/>
        <v>79.315</v>
      </c>
      <c r="R17" s="34">
        <v>5</v>
      </c>
    </row>
    <row r="18" s="3" customFormat="1" customHeight="1" spans="1:18">
      <c r="A18" s="19">
        <v>15</v>
      </c>
      <c r="B18" s="20" t="s">
        <v>56</v>
      </c>
      <c r="C18" s="21" t="s">
        <v>57</v>
      </c>
      <c r="D18" s="22" t="s">
        <v>70</v>
      </c>
      <c r="E18" s="20" t="s">
        <v>71</v>
      </c>
      <c r="F18" s="20" t="s">
        <v>33</v>
      </c>
      <c r="G18" s="20" t="s">
        <v>25</v>
      </c>
      <c r="H18" s="20" t="s">
        <v>72</v>
      </c>
      <c r="I18" s="31">
        <v>105</v>
      </c>
      <c r="J18" s="31">
        <v>104</v>
      </c>
      <c r="K18" s="31">
        <v>209</v>
      </c>
      <c r="L18" s="32">
        <f t="shared" si="0"/>
        <v>69.67</v>
      </c>
      <c r="M18" s="32">
        <f t="shared" si="3"/>
        <v>34.835</v>
      </c>
      <c r="N18" s="31">
        <v>88.3</v>
      </c>
      <c r="O18" s="31">
        <v>8</v>
      </c>
      <c r="P18" s="32">
        <f t="shared" si="1"/>
        <v>44.15</v>
      </c>
      <c r="Q18" s="32">
        <f t="shared" si="2"/>
        <v>78.985</v>
      </c>
      <c r="R18" s="34">
        <v>6</v>
      </c>
    </row>
    <row r="19" s="3" customFormat="1" customHeight="1" spans="1:18">
      <c r="A19" s="19">
        <v>16</v>
      </c>
      <c r="B19" s="20" t="s">
        <v>56</v>
      </c>
      <c r="C19" s="21" t="s">
        <v>57</v>
      </c>
      <c r="D19" s="22" t="s">
        <v>73</v>
      </c>
      <c r="E19" s="20" t="s">
        <v>74</v>
      </c>
      <c r="F19" s="20" t="s">
        <v>33</v>
      </c>
      <c r="G19" s="20" t="s">
        <v>25</v>
      </c>
      <c r="H19" s="20" t="s">
        <v>63</v>
      </c>
      <c r="I19" s="31">
        <v>94.5</v>
      </c>
      <c r="J19" s="31">
        <v>111.5</v>
      </c>
      <c r="K19" s="31">
        <v>206</v>
      </c>
      <c r="L19" s="32">
        <f t="shared" si="0"/>
        <v>68.67</v>
      </c>
      <c r="M19" s="32">
        <f t="shared" si="3"/>
        <v>34.335</v>
      </c>
      <c r="N19" s="31">
        <v>89</v>
      </c>
      <c r="O19" s="31">
        <v>6</v>
      </c>
      <c r="P19" s="32">
        <f t="shared" si="1"/>
        <v>44.5</v>
      </c>
      <c r="Q19" s="32">
        <f t="shared" si="2"/>
        <v>78.835</v>
      </c>
      <c r="R19" s="34">
        <v>7</v>
      </c>
    </row>
    <row r="20" s="3" customFormat="1" customHeight="1" spans="1:18">
      <c r="A20" s="19">
        <v>17</v>
      </c>
      <c r="B20" s="20" t="s">
        <v>56</v>
      </c>
      <c r="C20" s="21" t="s">
        <v>57</v>
      </c>
      <c r="D20" s="22" t="s">
        <v>75</v>
      </c>
      <c r="E20" s="20" t="s">
        <v>76</v>
      </c>
      <c r="F20" s="20" t="s">
        <v>33</v>
      </c>
      <c r="G20" s="20" t="s">
        <v>25</v>
      </c>
      <c r="H20" s="20" t="s">
        <v>63</v>
      </c>
      <c r="I20" s="31">
        <v>97.5</v>
      </c>
      <c r="J20" s="31">
        <v>101</v>
      </c>
      <c r="K20" s="31">
        <v>198.5</v>
      </c>
      <c r="L20" s="32">
        <f t="shared" si="0"/>
        <v>66.17</v>
      </c>
      <c r="M20" s="32">
        <f t="shared" si="3"/>
        <v>33.085</v>
      </c>
      <c r="N20" s="31">
        <v>90.8</v>
      </c>
      <c r="O20" s="31">
        <v>3</v>
      </c>
      <c r="P20" s="32">
        <f t="shared" si="1"/>
        <v>45.4</v>
      </c>
      <c r="Q20" s="32">
        <f t="shared" si="2"/>
        <v>78.485</v>
      </c>
      <c r="R20" s="34">
        <v>8</v>
      </c>
    </row>
    <row r="21" s="3" customFormat="1" customHeight="1" spans="1:18">
      <c r="A21" s="19">
        <v>18</v>
      </c>
      <c r="B21" s="20" t="s">
        <v>56</v>
      </c>
      <c r="C21" s="21" t="s">
        <v>57</v>
      </c>
      <c r="D21" s="22" t="s">
        <v>77</v>
      </c>
      <c r="E21" s="20" t="s">
        <v>78</v>
      </c>
      <c r="F21" s="20" t="s">
        <v>33</v>
      </c>
      <c r="G21" s="20" t="s">
        <v>25</v>
      </c>
      <c r="H21" s="20" t="s">
        <v>79</v>
      </c>
      <c r="I21" s="31">
        <v>88</v>
      </c>
      <c r="J21" s="31">
        <v>112.5</v>
      </c>
      <c r="K21" s="31">
        <v>200.5</v>
      </c>
      <c r="L21" s="32">
        <f t="shared" si="0"/>
        <v>66.83</v>
      </c>
      <c r="M21" s="32">
        <f t="shared" si="3"/>
        <v>33.415</v>
      </c>
      <c r="N21" s="31">
        <v>89.1</v>
      </c>
      <c r="O21" s="31">
        <v>5</v>
      </c>
      <c r="P21" s="32">
        <f t="shared" si="1"/>
        <v>44.55</v>
      </c>
      <c r="Q21" s="32">
        <f t="shared" si="2"/>
        <v>77.965</v>
      </c>
      <c r="R21" s="34">
        <v>9</v>
      </c>
    </row>
    <row r="22" s="3" customFormat="1" customHeight="1" spans="1:18">
      <c r="A22" s="19">
        <v>19</v>
      </c>
      <c r="B22" s="20" t="s">
        <v>56</v>
      </c>
      <c r="C22" s="21" t="s">
        <v>57</v>
      </c>
      <c r="D22" s="22" t="s">
        <v>80</v>
      </c>
      <c r="E22" s="20" t="s">
        <v>81</v>
      </c>
      <c r="F22" s="20" t="s">
        <v>33</v>
      </c>
      <c r="G22" s="20" t="s">
        <v>25</v>
      </c>
      <c r="H22" s="20" t="s">
        <v>72</v>
      </c>
      <c r="I22" s="31">
        <v>98.5</v>
      </c>
      <c r="J22" s="31">
        <v>112</v>
      </c>
      <c r="K22" s="31">
        <v>210.5</v>
      </c>
      <c r="L22" s="32">
        <f t="shared" si="0"/>
        <v>70.17</v>
      </c>
      <c r="M22" s="32">
        <f t="shared" si="3"/>
        <v>35.085</v>
      </c>
      <c r="N22" s="31">
        <v>85.4</v>
      </c>
      <c r="O22" s="31">
        <v>18</v>
      </c>
      <c r="P22" s="32">
        <f t="shared" si="1"/>
        <v>42.7</v>
      </c>
      <c r="Q22" s="32">
        <f t="shared" si="2"/>
        <v>77.785</v>
      </c>
      <c r="R22" s="34">
        <v>10</v>
      </c>
    </row>
    <row r="23" s="3" customFormat="1" customHeight="1" spans="1:18">
      <c r="A23" s="19">
        <v>20</v>
      </c>
      <c r="B23" s="20" t="s">
        <v>82</v>
      </c>
      <c r="C23" s="21" t="s">
        <v>83</v>
      </c>
      <c r="D23" s="22" t="s">
        <v>84</v>
      </c>
      <c r="E23" s="20" t="s">
        <v>85</v>
      </c>
      <c r="F23" s="20" t="s">
        <v>24</v>
      </c>
      <c r="G23" s="20" t="s">
        <v>25</v>
      </c>
      <c r="H23" s="20" t="s">
        <v>86</v>
      </c>
      <c r="I23" s="31">
        <v>88.5</v>
      </c>
      <c r="J23" s="31">
        <v>115.5</v>
      </c>
      <c r="K23" s="31">
        <v>204</v>
      </c>
      <c r="L23" s="32">
        <f t="shared" si="0"/>
        <v>68</v>
      </c>
      <c r="M23" s="32">
        <f t="shared" si="3"/>
        <v>34</v>
      </c>
      <c r="N23" s="31">
        <v>92.6</v>
      </c>
      <c r="O23" s="31">
        <v>2</v>
      </c>
      <c r="P23" s="32">
        <f t="shared" si="1"/>
        <v>46.3</v>
      </c>
      <c r="Q23" s="32">
        <f t="shared" si="2"/>
        <v>80.3</v>
      </c>
      <c r="R23" s="34">
        <v>1</v>
      </c>
    </row>
    <row r="24" s="3" customFormat="1" customHeight="1" spans="1:18">
      <c r="A24" s="19">
        <v>21</v>
      </c>
      <c r="B24" s="20" t="s">
        <v>82</v>
      </c>
      <c r="C24" s="21" t="s">
        <v>83</v>
      </c>
      <c r="D24" s="22" t="s">
        <v>87</v>
      </c>
      <c r="E24" s="20" t="s">
        <v>88</v>
      </c>
      <c r="F24" s="20" t="s">
        <v>24</v>
      </c>
      <c r="G24" s="20" t="s">
        <v>25</v>
      </c>
      <c r="H24" s="20" t="s">
        <v>86</v>
      </c>
      <c r="I24" s="31">
        <v>80</v>
      </c>
      <c r="J24" s="31">
        <v>101</v>
      </c>
      <c r="K24" s="31">
        <v>181</v>
      </c>
      <c r="L24" s="32">
        <f t="shared" ref="L24:L49" si="4">ROUND(K24/3,2)</f>
        <v>60.33</v>
      </c>
      <c r="M24" s="32">
        <f t="shared" ref="M24:M49" si="5">L24*0.5</f>
        <v>30.165</v>
      </c>
      <c r="N24" s="31">
        <v>93.7</v>
      </c>
      <c r="O24" s="31">
        <v>1</v>
      </c>
      <c r="P24" s="32">
        <f t="shared" ref="P24:P49" si="6">N24*50%</f>
        <v>46.85</v>
      </c>
      <c r="Q24" s="32">
        <f t="shared" ref="Q24:Q49" si="7">SUM(M24,P24)</f>
        <v>77.015</v>
      </c>
      <c r="R24" s="34">
        <v>3</v>
      </c>
    </row>
    <row r="25" s="3" customFormat="1" customHeight="1" spans="1:18">
      <c r="A25" s="19">
        <v>22</v>
      </c>
      <c r="B25" s="20" t="s">
        <v>82</v>
      </c>
      <c r="C25" s="21" t="s">
        <v>83</v>
      </c>
      <c r="D25" s="22" t="s">
        <v>89</v>
      </c>
      <c r="E25" s="20" t="s">
        <v>90</v>
      </c>
      <c r="F25" s="20" t="s">
        <v>33</v>
      </c>
      <c r="G25" s="20" t="s">
        <v>25</v>
      </c>
      <c r="H25" s="20" t="s">
        <v>91</v>
      </c>
      <c r="I25" s="31">
        <v>87.5</v>
      </c>
      <c r="J25" s="31">
        <v>100.5</v>
      </c>
      <c r="K25" s="31">
        <v>188</v>
      </c>
      <c r="L25" s="32">
        <f t="shared" si="4"/>
        <v>62.67</v>
      </c>
      <c r="M25" s="32">
        <f t="shared" si="5"/>
        <v>31.335</v>
      </c>
      <c r="N25" s="31">
        <v>90.18</v>
      </c>
      <c r="O25" s="31">
        <v>4</v>
      </c>
      <c r="P25" s="32">
        <f t="shared" si="6"/>
        <v>45.09</v>
      </c>
      <c r="Q25" s="32">
        <f t="shared" si="7"/>
        <v>76.425</v>
      </c>
      <c r="R25" s="34">
        <v>4</v>
      </c>
    </row>
    <row r="26" s="3" customFormat="1" customHeight="1" spans="1:18">
      <c r="A26" s="19">
        <v>23</v>
      </c>
      <c r="B26" s="20" t="s">
        <v>82</v>
      </c>
      <c r="C26" s="21" t="s">
        <v>83</v>
      </c>
      <c r="D26" s="22" t="s">
        <v>92</v>
      </c>
      <c r="E26" s="20" t="s">
        <v>93</v>
      </c>
      <c r="F26" s="20" t="s">
        <v>33</v>
      </c>
      <c r="G26" s="20" t="s">
        <v>25</v>
      </c>
      <c r="H26" s="20" t="s">
        <v>86</v>
      </c>
      <c r="I26" s="31">
        <v>92.5</v>
      </c>
      <c r="J26" s="31">
        <v>106</v>
      </c>
      <c r="K26" s="31">
        <v>198.5</v>
      </c>
      <c r="L26" s="32">
        <f t="shared" si="4"/>
        <v>66.17</v>
      </c>
      <c r="M26" s="32">
        <f t="shared" si="5"/>
        <v>33.085</v>
      </c>
      <c r="N26" s="31">
        <v>79.3</v>
      </c>
      <c r="O26" s="31">
        <v>9</v>
      </c>
      <c r="P26" s="32">
        <f t="shared" si="6"/>
        <v>39.65</v>
      </c>
      <c r="Q26" s="32">
        <f t="shared" si="7"/>
        <v>72.735</v>
      </c>
      <c r="R26" s="34">
        <v>5</v>
      </c>
    </row>
    <row r="27" s="3" customFormat="1" customHeight="1" spans="1:18">
      <c r="A27" s="19">
        <v>24</v>
      </c>
      <c r="B27" s="20" t="s">
        <v>82</v>
      </c>
      <c r="C27" s="21" t="s">
        <v>83</v>
      </c>
      <c r="D27" s="22" t="s">
        <v>94</v>
      </c>
      <c r="E27" s="20" t="s">
        <v>95</v>
      </c>
      <c r="F27" s="20" t="s">
        <v>33</v>
      </c>
      <c r="G27" s="20" t="s">
        <v>25</v>
      </c>
      <c r="H27" s="20" t="s">
        <v>91</v>
      </c>
      <c r="I27" s="31">
        <v>83</v>
      </c>
      <c r="J27" s="31">
        <v>99.5</v>
      </c>
      <c r="K27" s="31">
        <v>182.5</v>
      </c>
      <c r="L27" s="32">
        <f t="shared" si="4"/>
        <v>60.83</v>
      </c>
      <c r="M27" s="32">
        <f t="shared" si="5"/>
        <v>30.415</v>
      </c>
      <c r="N27" s="31">
        <v>82.4</v>
      </c>
      <c r="O27" s="31">
        <v>5</v>
      </c>
      <c r="P27" s="32">
        <f t="shared" si="6"/>
        <v>41.2</v>
      </c>
      <c r="Q27" s="32">
        <f t="shared" si="7"/>
        <v>71.615</v>
      </c>
      <c r="R27" s="34">
        <v>6</v>
      </c>
    </row>
    <row r="28" s="3" customFormat="1" customHeight="1" spans="1:18">
      <c r="A28" s="19">
        <v>25</v>
      </c>
      <c r="B28" s="20" t="s">
        <v>82</v>
      </c>
      <c r="C28" s="21" t="s">
        <v>83</v>
      </c>
      <c r="D28" s="22" t="s">
        <v>96</v>
      </c>
      <c r="E28" s="20" t="s">
        <v>97</v>
      </c>
      <c r="F28" s="20" t="s">
        <v>33</v>
      </c>
      <c r="G28" s="20" t="s">
        <v>25</v>
      </c>
      <c r="H28" s="20" t="s">
        <v>91</v>
      </c>
      <c r="I28" s="31">
        <v>89.5</v>
      </c>
      <c r="J28" s="31">
        <v>98</v>
      </c>
      <c r="K28" s="31">
        <v>187.5</v>
      </c>
      <c r="L28" s="32">
        <f t="shared" si="4"/>
        <v>62.5</v>
      </c>
      <c r="M28" s="32">
        <f t="shared" si="5"/>
        <v>31.25</v>
      </c>
      <c r="N28" s="31">
        <v>79.7</v>
      </c>
      <c r="O28" s="31">
        <v>7</v>
      </c>
      <c r="P28" s="32">
        <f t="shared" si="6"/>
        <v>39.85</v>
      </c>
      <c r="Q28" s="32">
        <f t="shared" si="7"/>
        <v>71.1</v>
      </c>
      <c r="R28" s="34">
        <v>7</v>
      </c>
    </row>
    <row r="29" s="3" customFormat="1" customHeight="1" spans="1:18">
      <c r="A29" s="19">
        <v>26</v>
      </c>
      <c r="B29" s="20" t="s">
        <v>82</v>
      </c>
      <c r="C29" s="21" t="s">
        <v>83</v>
      </c>
      <c r="D29" s="22" t="s">
        <v>98</v>
      </c>
      <c r="E29" s="20" t="s">
        <v>99</v>
      </c>
      <c r="F29" s="20" t="s">
        <v>24</v>
      </c>
      <c r="G29" s="20" t="s">
        <v>25</v>
      </c>
      <c r="H29" s="20" t="s">
        <v>86</v>
      </c>
      <c r="I29" s="31">
        <v>90.5</v>
      </c>
      <c r="J29" s="31">
        <v>90</v>
      </c>
      <c r="K29" s="31">
        <v>180.5</v>
      </c>
      <c r="L29" s="32">
        <f t="shared" si="4"/>
        <v>60.17</v>
      </c>
      <c r="M29" s="32">
        <f t="shared" si="5"/>
        <v>30.085</v>
      </c>
      <c r="N29" s="31">
        <v>82</v>
      </c>
      <c r="O29" s="31">
        <v>6</v>
      </c>
      <c r="P29" s="32">
        <f t="shared" si="6"/>
        <v>41</v>
      </c>
      <c r="Q29" s="32">
        <f t="shared" si="7"/>
        <v>71.085</v>
      </c>
      <c r="R29" s="34">
        <v>8</v>
      </c>
    </row>
    <row r="30" s="3" customFormat="1" customHeight="1" spans="1:18">
      <c r="A30" s="19">
        <v>27</v>
      </c>
      <c r="B30" s="20" t="s">
        <v>82</v>
      </c>
      <c r="C30" s="21" t="s">
        <v>83</v>
      </c>
      <c r="D30" s="22" t="s">
        <v>100</v>
      </c>
      <c r="E30" s="20" t="s">
        <v>101</v>
      </c>
      <c r="F30" s="20" t="s">
        <v>33</v>
      </c>
      <c r="G30" s="20" t="s">
        <v>25</v>
      </c>
      <c r="H30" s="20" t="s">
        <v>91</v>
      </c>
      <c r="I30" s="31">
        <v>98</v>
      </c>
      <c r="J30" s="31">
        <v>87.5</v>
      </c>
      <c r="K30" s="31">
        <v>185.5</v>
      </c>
      <c r="L30" s="32">
        <f t="shared" si="4"/>
        <v>61.83</v>
      </c>
      <c r="M30" s="32">
        <f t="shared" si="5"/>
        <v>30.915</v>
      </c>
      <c r="N30" s="31">
        <v>79.6</v>
      </c>
      <c r="O30" s="31">
        <v>8</v>
      </c>
      <c r="P30" s="32">
        <f t="shared" si="6"/>
        <v>39.8</v>
      </c>
      <c r="Q30" s="32">
        <f t="shared" si="7"/>
        <v>70.715</v>
      </c>
      <c r="R30" s="34">
        <v>9</v>
      </c>
    </row>
    <row r="31" s="3" customFormat="1" customHeight="1" spans="1:18">
      <c r="A31" s="19">
        <v>28</v>
      </c>
      <c r="B31" s="20" t="s">
        <v>82</v>
      </c>
      <c r="C31" s="21" t="s">
        <v>83</v>
      </c>
      <c r="D31" s="22" t="s">
        <v>102</v>
      </c>
      <c r="E31" s="20" t="s">
        <v>103</v>
      </c>
      <c r="F31" s="20" t="s">
        <v>33</v>
      </c>
      <c r="G31" s="20" t="s">
        <v>25</v>
      </c>
      <c r="H31" s="20" t="s">
        <v>86</v>
      </c>
      <c r="I31" s="31">
        <v>82.5</v>
      </c>
      <c r="J31" s="31">
        <v>102</v>
      </c>
      <c r="K31" s="31">
        <v>184.5</v>
      </c>
      <c r="L31" s="32">
        <f t="shared" si="4"/>
        <v>61.5</v>
      </c>
      <c r="M31" s="32">
        <f t="shared" si="5"/>
        <v>30.75</v>
      </c>
      <c r="N31" s="31">
        <v>79.3</v>
      </c>
      <c r="O31" s="31">
        <v>9</v>
      </c>
      <c r="P31" s="32">
        <f t="shared" si="6"/>
        <v>39.65</v>
      </c>
      <c r="Q31" s="32">
        <f t="shared" si="7"/>
        <v>70.4</v>
      </c>
      <c r="R31" s="34">
        <v>10</v>
      </c>
    </row>
    <row r="32" s="3" customFormat="1" customHeight="1" spans="1:18">
      <c r="A32" s="19">
        <v>29</v>
      </c>
      <c r="B32" s="20" t="s">
        <v>104</v>
      </c>
      <c r="C32" s="21" t="s">
        <v>105</v>
      </c>
      <c r="D32" s="22" t="s">
        <v>106</v>
      </c>
      <c r="E32" s="20" t="s">
        <v>107</v>
      </c>
      <c r="F32" s="20" t="s">
        <v>33</v>
      </c>
      <c r="G32" s="20" t="s">
        <v>25</v>
      </c>
      <c r="H32" s="20" t="s">
        <v>108</v>
      </c>
      <c r="I32" s="31">
        <v>107</v>
      </c>
      <c r="J32" s="31">
        <v>113</v>
      </c>
      <c r="K32" s="31">
        <v>220</v>
      </c>
      <c r="L32" s="32">
        <f t="shared" si="4"/>
        <v>73.33</v>
      </c>
      <c r="M32" s="32">
        <f t="shared" si="5"/>
        <v>36.665</v>
      </c>
      <c r="N32" s="31">
        <v>86.1</v>
      </c>
      <c r="O32" s="31">
        <v>5</v>
      </c>
      <c r="P32" s="32">
        <f t="shared" si="6"/>
        <v>43.05</v>
      </c>
      <c r="Q32" s="32">
        <f t="shared" si="7"/>
        <v>79.715</v>
      </c>
      <c r="R32" s="34">
        <v>1</v>
      </c>
    </row>
    <row r="33" s="3" customFormat="1" customHeight="1" spans="1:18">
      <c r="A33" s="19">
        <v>30</v>
      </c>
      <c r="B33" s="20" t="s">
        <v>104</v>
      </c>
      <c r="C33" s="21" t="s">
        <v>105</v>
      </c>
      <c r="D33" s="22" t="s">
        <v>109</v>
      </c>
      <c r="E33" s="20" t="s">
        <v>110</v>
      </c>
      <c r="F33" s="20" t="s">
        <v>33</v>
      </c>
      <c r="G33" s="20" t="s">
        <v>25</v>
      </c>
      <c r="H33" s="20" t="s">
        <v>111</v>
      </c>
      <c r="I33" s="31">
        <v>97.5</v>
      </c>
      <c r="J33" s="31">
        <v>98.5</v>
      </c>
      <c r="K33" s="31">
        <v>196</v>
      </c>
      <c r="L33" s="32">
        <f t="shared" si="4"/>
        <v>65.33</v>
      </c>
      <c r="M33" s="32">
        <f t="shared" si="5"/>
        <v>32.665</v>
      </c>
      <c r="N33" s="31">
        <v>90.87</v>
      </c>
      <c r="O33" s="31">
        <v>1</v>
      </c>
      <c r="P33" s="32">
        <f t="shared" si="6"/>
        <v>45.435</v>
      </c>
      <c r="Q33" s="32">
        <f t="shared" si="7"/>
        <v>78.1</v>
      </c>
      <c r="R33" s="34">
        <v>2</v>
      </c>
    </row>
    <row r="34" s="3" customFormat="1" customHeight="1" spans="1:18">
      <c r="A34" s="19">
        <v>31</v>
      </c>
      <c r="B34" s="20" t="s">
        <v>104</v>
      </c>
      <c r="C34" s="21" t="s">
        <v>105</v>
      </c>
      <c r="D34" s="22" t="s">
        <v>112</v>
      </c>
      <c r="E34" s="20" t="s">
        <v>113</v>
      </c>
      <c r="F34" s="20" t="s">
        <v>33</v>
      </c>
      <c r="G34" s="20" t="s">
        <v>25</v>
      </c>
      <c r="H34" s="20" t="s">
        <v>114</v>
      </c>
      <c r="I34" s="31">
        <v>97</v>
      </c>
      <c r="J34" s="31">
        <v>100.5</v>
      </c>
      <c r="K34" s="31">
        <v>197.5</v>
      </c>
      <c r="L34" s="32">
        <f t="shared" si="4"/>
        <v>65.83</v>
      </c>
      <c r="M34" s="32">
        <f t="shared" si="5"/>
        <v>32.915</v>
      </c>
      <c r="N34" s="31">
        <v>90.2</v>
      </c>
      <c r="O34" s="31">
        <v>2</v>
      </c>
      <c r="P34" s="32">
        <f t="shared" si="6"/>
        <v>45.1</v>
      </c>
      <c r="Q34" s="32">
        <f t="shared" si="7"/>
        <v>78.015</v>
      </c>
      <c r="R34" s="34">
        <v>3</v>
      </c>
    </row>
    <row r="35" s="3" customFormat="1" customHeight="1" spans="1:18">
      <c r="A35" s="19">
        <v>32</v>
      </c>
      <c r="B35" s="20" t="s">
        <v>104</v>
      </c>
      <c r="C35" s="21" t="s">
        <v>105</v>
      </c>
      <c r="D35" s="22" t="s">
        <v>115</v>
      </c>
      <c r="E35" s="20" t="s">
        <v>116</v>
      </c>
      <c r="F35" s="20" t="s">
        <v>33</v>
      </c>
      <c r="G35" s="20" t="s">
        <v>25</v>
      </c>
      <c r="H35" s="20" t="s">
        <v>108</v>
      </c>
      <c r="I35" s="31">
        <v>96.5</v>
      </c>
      <c r="J35" s="31">
        <v>105</v>
      </c>
      <c r="K35" s="31">
        <v>201.5</v>
      </c>
      <c r="L35" s="32">
        <f t="shared" si="4"/>
        <v>67.17</v>
      </c>
      <c r="M35" s="32">
        <f t="shared" si="5"/>
        <v>33.585</v>
      </c>
      <c r="N35" s="31">
        <v>86.57</v>
      </c>
      <c r="O35" s="31">
        <v>4</v>
      </c>
      <c r="P35" s="32">
        <f t="shared" si="6"/>
        <v>43.285</v>
      </c>
      <c r="Q35" s="32">
        <f t="shared" si="7"/>
        <v>76.87</v>
      </c>
      <c r="R35" s="34">
        <v>4</v>
      </c>
    </row>
    <row r="36" s="3" customFormat="1" customHeight="1" spans="1:18">
      <c r="A36" s="19">
        <v>33</v>
      </c>
      <c r="B36" s="20" t="s">
        <v>104</v>
      </c>
      <c r="C36" s="21" t="s">
        <v>105</v>
      </c>
      <c r="D36" s="22" t="s">
        <v>117</v>
      </c>
      <c r="E36" s="20" t="s">
        <v>118</v>
      </c>
      <c r="F36" s="20" t="s">
        <v>33</v>
      </c>
      <c r="G36" s="20" t="s">
        <v>25</v>
      </c>
      <c r="H36" s="20" t="s">
        <v>119</v>
      </c>
      <c r="I36" s="31">
        <v>94.5</v>
      </c>
      <c r="J36" s="31">
        <v>101.5</v>
      </c>
      <c r="K36" s="31">
        <v>196</v>
      </c>
      <c r="L36" s="32">
        <f t="shared" si="4"/>
        <v>65.33</v>
      </c>
      <c r="M36" s="32">
        <f t="shared" si="5"/>
        <v>32.665</v>
      </c>
      <c r="N36" s="31">
        <v>87.73</v>
      </c>
      <c r="O36" s="31">
        <v>3</v>
      </c>
      <c r="P36" s="32">
        <f t="shared" si="6"/>
        <v>43.865</v>
      </c>
      <c r="Q36" s="32">
        <f t="shared" si="7"/>
        <v>76.53</v>
      </c>
      <c r="R36" s="34">
        <v>5</v>
      </c>
    </row>
    <row r="37" s="3" customFormat="1" customHeight="1" spans="1:18">
      <c r="A37" s="19">
        <v>34</v>
      </c>
      <c r="B37" s="20" t="s">
        <v>104</v>
      </c>
      <c r="C37" s="21" t="s">
        <v>105</v>
      </c>
      <c r="D37" s="22" t="s">
        <v>120</v>
      </c>
      <c r="E37" s="20" t="s">
        <v>121</v>
      </c>
      <c r="F37" s="20" t="s">
        <v>33</v>
      </c>
      <c r="G37" s="20" t="s">
        <v>25</v>
      </c>
      <c r="H37" s="20" t="s">
        <v>122</v>
      </c>
      <c r="I37" s="31">
        <v>110.5</v>
      </c>
      <c r="J37" s="31">
        <v>92.5</v>
      </c>
      <c r="K37" s="31">
        <v>203</v>
      </c>
      <c r="L37" s="32">
        <f t="shared" si="4"/>
        <v>67.67</v>
      </c>
      <c r="M37" s="32">
        <f t="shared" si="5"/>
        <v>33.835</v>
      </c>
      <c r="N37" s="31">
        <v>85.33</v>
      </c>
      <c r="O37" s="31">
        <v>7</v>
      </c>
      <c r="P37" s="32">
        <f t="shared" si="6"/>
        <v>42.665</v>
      </c>
      <c r="Q37" s="32">
        <f t="shared" si="7"/>
        <v>76.5</v>
      </c>
      <c r="R37" s="34">
        <v>6</v>
      </c>
    </row>
    <row r="38" s="3" customFormat="1" customHeight="1" spans="1:18">
      <c r="A38" s="19">
        <v>35</v>
      </c>
      <c r="B38" s="20" t="s">
        <v>123</v>
      </c>
      <c r="C38" s="21" t="s">
        <v>124</v>
      </c>
      <c r="D38" s="22" t="s">
        <v>125</v>
      </c>
      <c r="E38" s="20" t="s">
        <v>126</v>
      </c>
      <c r="F38" s="20" t="s">
        <v>24</v>
      </c>
      <c r="G38" s="20" t="s">
        <v>25</v>
      </c>
      <c r="H38" s="20" t="s">
        <v>127</v>
      </c>
      <c r="I38" s="31">
        <v>111.5</v>
      </c>
      <c r="J38" s="31">
        <v>103.5</v>
      </c>
      <c r="K38" s="31">
        <v>215</v>
      </c>
      <c r="L38" s="32">
        <f t="shared" si="4"/>
        <v>71.67</v>
      </c>
      <c r="M38" s="32">
        <f t="shared" si="5"/>
        <v>35.835</v>
      </c>
      <c r="N38" s="31">
        <v>87.13</v>
      </c>
      <c r="O38" s="31">
        <v>5</v>
      </c>
      <c r="P38" s="32">
        <f t="shared" si="6"/>
        <v>43.565</v>
      </c>
      <c r="Q38" s="32">
        <f t="shared" si="7"/>
        <v>79.4</v>
      </c>
      <c r="R38" s="34">
        <v>2</v>
      </c>
    </row>
    <row r="39" s="3" customFormat="1" customHeight="1" spans="1:18">
      <c r="A39" s="19">
        <v>36</v>
      </c>
      <c r="B39" s="20" t="s">
        <v>123</v>
      </c>
      <c r="C39" s="21" t="s">
        <v>124</v>
      </c>
      <c r="D39" s="22" t="s">
        <v>128</v>
      </c>
      <c r="E39" s="20" t="s">
        <v>129</v>
      </c>
      <c r="F39" s="20" t="s">
        <v>24</v>
      </c>
      <c r="G39" s="20" t="s">
        <v>130</v>
      </c>
      <c r="H39" s="20" t="s">
        <v>131</v>
      </c>
      <c r="I39" s="31">
        <v>86.5</v>
      </c>
      <c r="J39" s="31">
        <v>103.5</v>
      </c>
      <c r="K39" s="31">
        <v>190</v>
      </c>
      <c r="L39" s="32">
        <f t="shared" si="4"/>
        <v>63.33</v>
      </c>
      <c r="M39" s="32">
        <f t="shared" si="5"/>
        <v>31.665</v>
      </c>
      <c r="N39" s="31">
        <v>89.37</v>
      </c>
      <c r="O39" s="31">
        <v>2</v>
      </c>
      <c r="P39" s="32">
        <f t="shared" si="6"/>
        <v>44.685</v>
      </c>
      <c r="Q39" s="32">
        <f t="shared" si="7"/>
        <v>76.35</v>
      </c>
      <c r="R39" s="34">
        <v>4</v>
      </c>
    </row>
    <row r="40" s="3" customFormat="1" customHeight="1" spans="1:18">
      <c r="A40" s="19">
        <v>37</v>
      </c>
      <c r="B40" s="20" t="s">
        <v>123</v>
      </c>
      <c r="C40" s="21" t="s">
        <v>124</v>
      </c>
      <c r="D40" s="22" t="s">
        <v>132</v>
      </c>
      <c r="E40" s="20" t="s">
        <v>133</v>
      </c>
      <c r="F40" s="20" t="s">
        <v>24</v>
      </c>
      <c r="G40" s="20" t="s">
        <v>25</v>
      </c>
      <c r="H40" s="20" t="s">
        <v>111</v>
      </c>
      <c r="I40" s="31">
        <v>90</v>
      </c>
      <c r="J40" s="31">
        <v>98.5</v>
      </c>
      <c r="K40" s="31">
        <v>188.5</v>
      </c>
      <c r="L40" s="32">
        <f t="shared" si="4"/>
        <v>62.83</v>
      </c>
      <c r="M40" s="32">
        <f t="shared" si="5"/>
        <v>31.415</v>
      </c>
      <c r="N40" s="31">
        <v>89.67</v>
      </c>
      <c r="O40" s="31">
        <v>1</v>
      </c>
      <c r="P40" s="32">
        <f t="shared" si="6"/>
        <v>44.835</v>
      </c>
      <c r="Q40" s="32">
        <f t="shared" si="7"/>
        <v>76.25</v>
      </c>
      <c r="R40" s="34">
        <v>5</v>
      </c>
    </row>
    <row r="41" s="3" customFormat="1" customHeight="1" spans="1:18">
      <c r="A41" s="19">
        <v>38</v>
      </c>
      <c r="B41" s="20" t="s">
        <v>123</v>
      </c>
      <c r="C41" s="21" t="s">
        <v>124</v>
      </c>
      <c r="D41" s="22" t="s">
        <v>134</v>
      </c>
      <c r="E41" s="20" t="s">
        <v>135</v>
      </c>
      <c r="F41" s="20" t="s">
        <v>24</v>
      </c>
      <c r="G41" s="20" t="s">
        <v>25</v>
      </c>
      <c r="H41" s="20" t="s">
        <v>122</v>
      </c>
      <c r="I41" s="31">
        <v>94.5</v>
      </c>
      <c r="J41" s="31">
        <v>103.5</v>
      </c>
      <c r="K41" s="31">
        <v>198</v>
      </c>
      <c r="L41" s="32">
        <f t="shared" si="4"/>
        <v>66</v>
      </c>
      <c r="M41" s="32">
        <f t="shared" si="5"/>
        <v>33</v>
      </c>
      <c r="N41" s="31">
        <v>82.5</v>
      </c>
      <c r="O41" s="31">
        <v>10</v>
      </c>
      <c r="P41" s="32">
        <f t="shared" si="6"/>
        <v>41.25</v>
      </c>
      <c r="Q41" s="32">
        <f t="shared" si="7"/>
        <v>74.25</v>
      </c>
      <c r="R41" s="34">
        <v>6</v>
      </c>
    </row>
    <row r="42" s="4" customFormat="1" customHeight="1" spans="1:18">
      <c r="A42" s="19">
        <v>39</v>
      </c>
      <c r="B42" s="23" t="s">
        <v>123</v>
      </c>
      <c r="C42" s="21" t="s">
        <v>124</v>
      </c>
      <c r="D42" s="44" t="s">
        <v>136</v>
      </c>
      <c r="E42" s="23" t="s">
        <v>137</v>
      </c>
      <c r="F42" s="23" t="s">
        <v>24</v>
      </c>
      <c r="G42" s="23" t="s">
        <v>25</v>
      </c>
      <c r="H42" s="23" t="s">
        <v>108</v>
      </c>
      <c r="I42" s="31">
        <v>94</v>
      </c>
      <c r="J42" s="31">
        <v>100</v>
      </c>
      <c r="K42" s="31">
        <v>194</v>
      </c>
      <c r="L42" s="32">
        <f t="shared" si="4"/>
        <v>64.67</v>
      </c>
      <c r="M42" s="32">
        <f t="shared" si="5"/>
        <v>32.335</v>
      </c>
      <c r="N42" s="31">
        <v>83.57</v>
      </c>
      <c r="O42" s="31">
        <v>8</v>
      </c>
      <c r="P42" s="32">
        <f t="shared" si="6"/>
        <v>41.785</v>
      </c>
      <c r="Q42" s="32">
        <f t="shared" si="7"/>
        <v>74.12</v>
      </c>
      <c r="R42" s="34">
        <v>7</v>
      </c>
    </row>
    <row r="43" s="3" customFormat="1" customHeight="1" spans="1:18">
      <c r="A43" s="19">
        <v>40</v>
      </c>
      <c r="B43" s="20" t="s">
        <v>138</v>
      </c>
      <c r="C43" s="21" t="s">
        <v>139</v>
      </c>
      <c r="D43" s="22" t="s">
        <v>140</v>
      </c>
      <c r="E43" s="20" t="s">
        <v>141</v>
      </c>
      <c r="F43" s="20" t="s">
        <v>33</v>
      </c>
      <c r="G43" s="20" t="s">
        <v>25</v>
      </c>
      <c r="H43" s="20" t="s">
        <v>142</v>
      </c>
      <c r="I43" s="31">
        <v>86.5</v>
      </c>
      <c r="J43" s="31">
        <v>100</v>
      </c>
      <c r="K43" s="31">
        <v>186.5</v>
      </c>
      <c r="L43" s="32">
        <f t="shared" si="4"/>
        <v>62.17</v>
      </c>
      <c r="M43" s="32">
        <f t="shared" si="5"/>
        <v>31.085</v>
      </c>
      <c r="N43" s="31">
        <v>90.4</v>
      </c>
      <c r="O43" s="31">
        <v>1</v>
      </c>
      <c r="P43" s="32">
        <f t="shared" si="6"/>
        <v>45.2</v>
      </c>
      <c r="Q43" s="32">
        <f t="shared" si="7"/>
        <v>76.285</v>
      </c>
      <c r="R43" s="34">
        <v>1</v>
      </c>
    </row>
    <row r="44" s="3" customFormat="1" customHeight="1" spans="1:18">
      <c r="A44" s="19">
        <v>41</v>
      </c>
      <c r="B44" s="20" t="s">
        <v>138</v>
      </c>
      <c r="C44" s="21" t="s">
        <v>139</v>
      </c>
      <c r="D44" s="22" t="s">
        <v>143</v>
      </c>
      <c r="E44" s="20" t="s">
        <v>144</v>
      </c>
      <c r="F44" s="20" t="s">
        <v>33</v>
      </c>
      <c r="G44" s="20" t="s">
        <v>25</v>
      </c>
      <c r="H44" s="20" t="s">
        <v>142</v>
      </c>
      <c r="I44" s="31">
        <v>95</v>
      </c>
      <c r="J44" s="31">
        <v>97</v>
      </c>
      <c r="K44" s="31">
        <v>192</v>
      </c>
      <c r="L44" s="32">
        <f t="shared" si="4"/>
        <v>64</v>
      </c>
      <c r="M44" s="32">
        <f t="shared" si="5"/>
        <v>32</v>
      </c>
      <c r="N44" s="31">
        <v>86.8</v>
      </c>
      <c r="O44" s="31">
        <v>2</v>
      </c>
      <c r="P44" s="32">
        <f t="shared" si="6"/>
        <v>43.4</v>
      </c>
      <c r="Q44" s="32">
        <f t="shared" si="7"/>
        <v>75.4</v>
      </c>
      <c r="R44" s="34">
        <v>2</v>
      </c>
    </row>
    <row r="45" s="3" customFormat="1" customHeight="1" spans="1:18">
      <c r="A45" s="19">
        <v>42</v>
      </c>
      <c r="B45" s="20" t="s">
        <v>138</v>
      </c>
      <c r="C45" s="21" t="s">
        <v>139</v>
      </c>
      <c r="D45" s="22" t="s">
        <v>145</v>
      </c>
      <c r="E45" s="20" t="s">
        <v>146</v>
      </c>
      <c r="F45" s="20" t="s">
        <v>33</v>
      </c>
      <c r="G45" s="20" t="s">
        <v>25</v>
      </c>
      <c r="H45" s="20" t="s">
        <v>142</v>
      </c>
      <c r="I45" s="31">
        <v>94.5</v>
      </c>
      <c r="J45" s="31">
        <v>99.5</v>
      </c>
      <c r="K45" s="31">
        <v>194</v>
      </c>
      <c r="L45" s="32">
        <f t="shared" si="4"/>
        <v>64.67</v>
      </c>
      <c r="M45" s="32">
        <f t="shared" si="5"/>
        <v>32.335</v>
      </c>
      <c r="N45" s="31">
        <v>85.5</v>
      </c>
      <c r="O45" s="31">
        <v>3</v>
      </c>
      <c r="P45" s="32">
        <f t="shared" si="6"/>
        <v>42.75</v>
      </c>
      <c r="Q45" s="32">
        <f t="shared" si="7"/>
        <v>75.085</v>
      </c>
      <c r="R45" s="34">
        <v>3</v>
      </c>
    </row>
    <row r="46" s="3" customFormat="1" customHeight="1" spans="1:18">
      <c r="A46" s="19">
        <v>43</v>
      </c>
      <c r="B46" s="20" t="s">
        <v>138</v>
      </c>
      <c r="C46" s="21" t="s">
        <v>139</v>
      </c>
      <c r="D46" s="22" t="s">
        <v>147</v>
      </c>
      <c r="E46" s="20" t="s">
        <v>148</v>
      </c>
      <c r="F46" s="20" t="s">
        <v>33</v>
      </c>
      <c r="G46" s="20" t="s">
        <v>25</v>
      </c>
      <c r="H46" s="20" t="s">
        <v>142</v>
      </c>
      <c r="I46" s="31">
        <v>88.5</v>
      </c>
      <c r="J46" s="31">
        <v>104</v>
      </c>
      <c r="K46" s="31">
        <v>192.5</v>
      </c>
      <c r="L46" s="32">
        <f t="shared" si="4"/>
        <v>64.17</v>
      </c>
      <c r="M46" s="32">
        <f t="shared" si="5"/>
        <v>32.085</v>
      </c>
      <c r="N46" s="31">
        <v>84.7</v>
      </c>
      <c r="O46" s="31">
        <v>4</v>
      </c>
      <c r="P46" s="32">
        <f t="shared" si="6"/>
        <v>42.35</v>
      </c>
      <c r="Q46" s="32">
        <f t="shared" si="7"/>
        <v>74.435</v>
      </c>
      <c r="R46" s="34">
        <v>4</v>
      </c>
    </row>
    <row r="47" s="3" customFormat="1" customHeight="1" spans="1:18">
      <c r="A47" s="19">
        <v>44</v>
      </c>
      <c r="B47" s="20" t="s">
        <v>149</v>
      </c>
      <c r="C47" s="21" t="s">
        <v>150</v>
      </c>
      <c r="D47" s="22" t="s">
        <v>151</v>
      </c>
      <c r="E47" s="20" t="s">
        <v>152</v>
      </c>
      <c r="F47" s="20" t="s">
        <v>24</v>
      </c>
      <c r="G47" s="20" t="s">
        <v>25</v>
      </c>
      <c r="H47" s="20" t="s">
        <v>153</v>
      </c>
      <c r="I47" s="31">
        <v>109</v>
      </c>
      <c r="J47" s="31">
        <v>107.5</v>
      </c>
      <c r="K47" s="31">
        <v>216.5</v>
      </c>
      <c r="L47" s="32">
        <f t="shared" si="4"/>
        <v>72.17</v>
      </c>
      <c r="M47" s="32">
        <f t="shared" si="5"/>
        <v>36.085</v>
      </c>
      <c r="N47" s="31">
        <v>90.8</v>
      </c>
      <c r="O47" s="31">
        <v>2</v>
      </c>
      <c r="P47" s="32">
        <f t="shared" si="6"/>
        <v>45.4</v>
      </c>
      <c r="Q47" s="32">
        <f t="shared" si="7"/>
        <v>81.485</v>
      </c>
      <c r="R47" s="34">
        <v>1</v>
      </c>
    </row>
    <row r="48" s="3" customFormat="1" customHeight="1" spans="1:18">
      <c r="A48" s="19">
        <v>45</v>
      </c>
      <c r="B48" s="20" t="s">
        <v>149</v>
      </c>
      <c r="C48" s="21" t="s">
        <v>150</v>
      </c>
      <c r="D48" s="22" t="s">
        <v>154</v>
      </c>
      <c r="E48" s="20" t="s">
        <v>155</v>
      </c>
      <c r="F48" s="20" t="s">
        <v>24</v>
      </c>
      <c r="G48" s="20" t="s">
        <v>25</v>
      </c>
      <c r="H48" s="20" t="s">
        <v>142</v>
      </c>
      <c r="I48" s="31">
        <v>103.5</v>
      </c>
      <c r="J48" s="31">
        <v>97</v>
      </c>
      <c r="K48" s="31">
        <v>200.5</v>
      </c>
      <c r="L48" s="32">
        <f t="shared" si="4"/>
        <v>66.83</v>
      </c>
      <c r="M48" s="32">
        <f t="shared" si="5"/>
        <v>33.415</v>
      </c>
      <c r="N48" s="31">
        <v>91</v>
      </c>
      <c r="O48" s="31">
        <v>1</v>
      </c>
      <c r="P48" s="32">
        <f t="shared" si="6"/>
        <v>45.5</v>
      </c>
      <c r="Q48" s="32">
        <f t="shared" si="7"/>
        <v>78.915</v>
      </c>
      <c r="R48" s="34">
        <v>2</v>
      </c>
    </row>
    <row r="49" s="3" customFormat="1" customHeight="1" spans="1:18">
      <c r="A49" s="19">
        <v>46</v>
      </c>
      <c r="B49" s="20" t="s">
        <v>149</v>
      </c>
      <c r="C49" s="21" t="s">
        <v>150</v>
      </c>
      <c r="D49" s="22" t="s">
        <v>156</v>
      </c>
      <c r="E49" s="20" t="s">
        <v>157</v>
      </c>
      <c r="F49" s="20" t="s">
        <v>24</v>
      </c>
      <c r="G49" s="20" t="s">
        <v>25</v>
      </c>
      <c r="H49" s="20" t="s">
        <v>142</v>
      </c>
      <c r="I49" s="31">
        <v>98</v>
      </c>
      <c r="J49" s="31">
        <v>101</v>
      </c>
      <c r="K49" s="31">
        <v>199</v>
      </c>
      <c r="L49" s="32">
        <f t="shared" si="4"/>
        <v>66.33</v>
      </c>
      <c r="M49" s="32">
        <f t="shared" si="5"/>
        <v>33.165</v>
      </c>
      <c r="N49" s="31">
        <v>87.1</v>
      </c>
      <c r="O49" s="31">
        <v>5</v>
      </c>
      <c r="P49" s="32">
        <f t="shared" si="6"/>
        <v>43.55</v>
      </c>
      <c r="Q49" s="32">
        <f t="shared" si="7"/>
        <v>76.715</v>
      </c>
      <c r="R49" s="34">
        <v>3</v>
      </c>
    </row>
    <row r="50" s="3" customFormat="1" customHeight="1" spans="1:18">
      <c r="A50" s="19">
        <v>47</v>
      </c>
      <c r="B50" s="20" t="s">
        <v>158</v>
      </c>
      <c r="C50" s="21" t="s">
        <v>159</v>
      </c>
      <c r="D50" s="22" t="s">
        <v>160</v>
      </c>
      <c r="E50" s="20" t="s">
        <v>161</v>
      </c>
      <c r="F50" s="20" t="s">
        <v>24</v>
      </c>
      <c r="G50" s="20" t="s">
        <v>25</v>
      </c>
      <c r="H50" s="20" t="s">
        <v>162</v>
      </c>
      <c r="I50" s="31">
        <v>89.5</v>
      </c>
      <c r="J50" s="31">
        <v>106.5</v>
      </c>
      <c r="K50" s="31">
        <v>196</v>
      </c>
      <c r="L50" s="32">
        <f t="shared" ref="L50:L61" si="8">ROUND(K50/3,2)</f>
        <v>65.33</v>
      </c>
      <c r="M50" s="32">
        <f t="shared" ref="M50:M62" si="9">L50*0.5</f>
        <v>32.665</v>
      </c>
      <c r="N50" s="31">
        <v>82.6</v>
      </c>
      <c r="O50" s="31">
        <v>1</v>
      </c>
      <c r="P50" s="32">
        <f t="shared" ref="P50:P61" si="10">N50*50%</f>
        <v>41.3</v>
      </c>
      <c r="Q50" s="32">
        <f t="shared" ref="Q50:Q61" si="11">SUM(M50,P50)</f>
        <v>73.965</v>
      </c>
      <c r="R50" s="34">
        <v>1</v>
      </c>
    </row>
    <row r="51" s="3" customFormat="1" customHeight="1" spans="1:18">
      <c r="A51" s="19">
        <v>48</v>
      </c>
      <c r="B51" s="20" t="s">
        <v>163</v>
      </c>
      <c r="C51" s="21" t="s">
        <v>164</v>
      </c>
      <c r="D51" s="22" t="s">
        <v>165</v>
      </c>
      <c r="E51" s="20" t="s">
        <v>166</v>
      </c>
      <c r="F51" s="20" t="s">
        <v>33</v>
      </c>
      <c r="G51" s="20" t="s">
        <v>25</v>
      </c>
      <c r="H51" s="20" t="s">
        <v>40</v>
      </c>
      <c r="I51" s="31">
        <v>105.5</v>
      </c>
      <c r="J51" s="31">
        <v>116</v>
      </c>
      <c r="K51" s="31">
        <v>221.5</v>
      </c>
      <c r="L51" s="32">
        <f t="shared" si="8"/>
        <v>73.83</v>
      </c>
      <c r="M51" s="32">
        <f t="shared" si="9"/>
        <v>36.915</v>
      </c>
      <c r="N51" s="31">
        <v>89</v>
      </c>
      <c r="O51" s="31">
        <v>1</v>
      </c>
      <c r="P51" s="32">
        <f t="shared" si="10"/>
        <v>44.5</v>
      </c>
      <c r="Q51" s="32">
        <f t="shared" si="11"/>
        <v>81.415</v>
      </c>
      <c r="R51" s="34">
        <v>1</v>
      </c>
    </row>
    <row r="52" s="3" customFormat="1" customHeight="1" spans="1:18">
      <c r="A52" s="19">
        <v>49</v>
      </c>
      <c r="B52" s="20" t="s">
        <v>167</v>
      </c>
      <c r="C52" s="21" t="s">
        <v>168</v>
      </c>
      <c r="D52" s="22" t="s">
        <v>169</v>
      </c>
      <c r="E52" s="20" t="s">
        <v>170</v>
      </c>
      <c r="F52" s="20" t="s">
        <v>24</v>
      </c>
      <c r="G52" s="20" t="s">
        <v>25</v>
      </c>
      <c r="H52" s="20" t="s">
        <v>171</v>
      </c>
      <c r="I52" s="31">
        <v>105</v>
      </c>
      <c r="J52" s="31">
        <v>105.5</v>
      </c>
      <c r="K52" s="31">
        <v>210.5</v>
      </c>
      <c r="L52" s="32">
        <f t="shared" si="8"/>
        <v>70.17</v>
      </c>
      <c r="M52" s="32">
        <f t="shared" si="9"/>
        <v>35.085</v>
      </c>
      <c r="N52" s="31">
        <v>88.74</v>
      </c>
      <c r="O52" s="31">
        <v>3</v>
      </c>
      <c r="P52" s="32">
        <f t="shared" si="10"/>
        <v>44.37</v>
      </c>
      <c r="Q52" s="32">
        <f t="shared" si="11"/>
        <v>79.455</v>
      </c>
      <c r="R52" s="34">
        <v>1</v>
      </c>
    </row>
    <row r="53" s="3" customFormat="1" customHeight="1" spans="1:18">
      <c r="A53" s="19">
        <v>50</v>
      </c>
      <c r="B53" s="20" t="s">
        <v>167</v>
      </c>
      <c r="C53" s="21" t="s">
        <v>168</v>
      </c>
      <c r="D53" s="22" t="s">
        <v>172</v>
      </c>
      <c r="E53" s="20" t="s">
        <v>173</v>
      </c>
      <c r="F53" s="20" t="s">
        <v>24</v>
      </c>
      <c r="G53" s="20" t="s">
        <v>25</v>
      </c>
      <c r="H53" s="20" t="s">
        <v>174</v>
      </c>
      <c r="I53" s="31">
        <v>111.5</v>
      </c>
      <c r="J53" s="31">
        <v>94.5</v>
      </c>
      <c r="K53" s="31">
        <v>206</v>
      </c>
      <c r="L53" s="32">
        <f t="shared" si="8"/>
        <v>68.67</v>
      </c>
      <c r="M53" s="32">
        <f t="shared" si="9"/>
        <v>34.335</v>
      </c>
      <c r="N53" s="31">
        <v>87.54</v>
      </c>
      <c r="O53" s="31">
        <v>6</v>
      </c>
      <c r="P53" s="32">
        <f t="shared" si="10"/>
        <v>43.77</v>
      </c>
      <c r="Q53" s="32">
        <f t="shared" si="11"/>
        <v>78.105</v>
      </c>
      <c r="R53" s="34">
        <v>2</v>
      </c>
    </row>
    <row r="54" s="3" customFormat="1" customHeight="1" spans="1:18">
      <c r="A54" s="19">
        <v>51</v>
      </c>
      <c r="B54" s="20" t="s">
        <v>167</v>
      </c>
      <c r="C54" s="21" t="s">
        <v>168</v>
      </c>
      <c r="D54" s="22" t="s">
        <v>175</v>
      </c>
      <c r="E54" s="20" t="s">
        <v>176</v>
      </c>
      <c r="F54" s="20" t="s">
        <v>24</v>
      </c>
      <c r="G54" s="20" t="s">
        <v>25</v>
      </c>
      <c r="H54" s="20" t="s">
        <v>177</v>
      </c>
      <c r="I54" s="31">
        <v>100.5</v>
      </c>
      <c r="J54" s="31">
        <v>98.5</v>
      </c>
      <c r="K54" s="31">
        <v>199</v>
      </c>
      <c r="L54" s="32">
        <f t="shared" si="8"/>
        <v>66.33</v>
      </c>
      <c r="M54" s="32">
        <f t="shared" si="9"/>
        <v>33.165</v>
      </c>
      <c r="N54" s="31">
        <v>89.12</v>
      </c>
      <c r="O54" s="31">
        <v>2</v>
      </c>
      <c r="P54" s="32">
        <f t="shared" si="10"/>
        <v>44.56</v>
      </c>
      <c r="Q54" s="32">
        <f t="shared" si="11"/>
        <v>77.725</v>
      </c>
      <c r="R54" s="34">
        <v>3</v>
      </c>
    </row>
    <row r="55" s="3" customFormat="1" customHeight="1" spans="1:18">
      <c r="A55" s="19">
        <v>52</v>
      </c>
      <c r="B55" s="20" t="s">
        <v>167</v>
      </c>
      <c r="C55" s="21" t="s">
        <v>168</v>
      </c>
      <c r="D55" s="22" t="s">
        <v>178</v>
      </c>
      <c r="E55" s="20" t="s">
        <v>179</v>
      </c>
      <c r="F55" s="20" t="s">
        <v>24</v>
      </c>
      <c r="G55" s="20" t="s">
        <v>25</v>
      </c>
      <c r="H55" s="20" t="s">
        <v>180</v>
      </c>
      <c r="I55" s="31">
        <v>96</v>
      </c>
      <c r="J55" s="31">
        <v>102.5</v>
      </c>
      <c r="K55" s="31">
        <v>198.5</v>
      </c>
      <c r="L55" s="32">
        <f t="shared" si="8"/>
        <v>66.17</v>
      </c>
      <c r="M55" s="32">
        <f t="shared" si="9"/>
        <v>33.085</v>
      </c>
      <c r="N55" s="31">
        <v>88.3</v>
      </c>
      <c r="O55" s="31">
        <v>4</v>
      </c>
      <c r="P55" s="32">
        <f t="shared" si="10"/>
        <v>44.15</v>
      </c>
      <c r="Q55" s="32">
        <f t="shared" si="11"/>
        <v>77.235</v>
      </c>
      <c r="R55" s="34">
        <v>4</v>
      </c>
    </row>
    <row r="56" s="3" customFormat="1" customHeight="1" spans="1:18">
      <c r="A56" s="19">
        <v>53</v>
      </c>
      <c r="B56" s="20" t="s">
        <v>167</v>
      </c>
      <c r="C56" s="21" t="s">
        <v>168</v>
      </c>
      <c r="D56" s="22" t="s">
        <v>181</v>
      </c>
      <c r="E56" s="20" t="s">
        <v>182</v>
      </c>
      <c r="F56" s="20" t="s">
        <v>24</v>
      </c>
      <c r="G56" s="20" t="s">
        <v>25</v>
      </c>
      <c r="H56" s="20" t="s">
        <v>183</v>
      </c>
      <c r="I56" s="31">
        <v>95.5</v>
      </c>
      <c r="J56" s="31">
        <v>98.5</v>
      </c>
      <c r="K56" s="31">
        <v>194</v>
      </c>
      <c r="L56" s="32">
        <f t="shared" si="8"/>
        <v>64.67</v>
      </c>
      <c r="M56" s="32">
        <f t="shared" si="9"/>
        <v>32.335</v>
      </c>
      <c r="N56" s="31">
        <v>89.7</v>
      </c>
      <c r="O56" s="31">
        <v>1</v>
      </c>
      <c r="P56" s="32">
        <f t="shared" si="10"/>
        <v>44.85</v>
      </c>
      <c r="Q56" s="32">
        <f t="shared" si="11"/>
        <v>77.185</v>
      </c>
      <c r="R56" s="34">
        <v>5</v>
      </c>
    </row>
    <row r="57" s="3" customFormat="1" customHeight="1" spans="1:18">
      <c r="A57" s="19">
        <v>54</v>
      </c>
      <c r="B57" s="20" t="s">
        <v>167</v>
      </c>
      <c r="C57" s="21" t="s">
        <v>168</v>
      </c>
      <c r="D57" s="22" t="s">
        <v>184</v>
      </c>
      <c r="E57" s="20" t="s">
        <v>185</v>
      </c>
      <c r="F57" s="20" t="s">
        <v>24</v>
      </c>
      <c r="G57" s="20" t="s">
        <v>25</v>
      </c>
      <c r="H57" s="20" t="s">
        <v>186</v>
      </c>
      <c r="I57" s="31">
        <v>94.5</v>
      </c>
      <c r="J57" s="31">
        <v>101.5</v>
      </c>
      <c r="K57" s="31">
        <v>196</v>
      </c>
      <c r="L57" s="32">
        <f t="shared" si="8"/>
        <v>65.33</v>
      </c>
      <c r="M57" s="32">
        <f t="shared" si="9"/>
        <v>32.665</v>
      </c>
      <c r="N57" s="31">
        <v>87.8</v>
      </c>
      <c r="O57" s="31">
        <v>5</v>
      </c>
      <c r="P57" s="32">
        <f t="shared" si="10"/>
        <v>43.9</v>
      </c>
      <c r="Q57" s="32">
        <f t="shared" si="11"/>
        <v>76.565</v>
      </c>
      <c r="R57" s="34">
        <v>6</v>
      </c>
    </row>
    <row r="58" s="3" customFormat="1" customHeight="1" spans="1:18">
      <c r="A58" s="19">
        <v>55</v>
      </c>
      <c r="B58" s="20" t="s">
        <v>167</v>
      </c>
      <c r="C58" s="21" t="s">
        <v>168</v>
      </c>
      <c r="D58" s="22" t="s">
        <v>187</v>
      </c>
      <c r="E58" s="20" t="s">
        <v>188</v>
      </c>
      <c r="F58" s="20" t="s">
        <v>24</v>
      </c>
      <c r="G58" s="20" t="s">
        <v>25</v>
      </c>
      <c r="H58" s="20" t="s">
        <v>189</v>
      </c>
      <c r="I58" s="31">
        <v>88.5</v>
      </c>
      <c r="J58" s="31">
        <v>109</v>
      </c>
      <c r="K58" s="31">
        <v>197.5</v>
      </c>
      <c r="L58" s="32">
        <f t="shared" si="8"/>
        <v>65.83</v>
      </c>
      <c r="M58" s="32">
        <f t="shared" si="9"/>
        <v>32.915</v>
      </c>
      <c r="N58" s="31">
        <v>85.8</v>
      </c>
      <c r="O58" s="31">
        <v>7</v>
      </c>
      <c r="P58" s="32">
        <f t="shared" si="10"/>
        <v>42.9</v>
      </c>
      <c r="Q58" s="32">
        <f t="shared" si="11"/>
        <v>75.815</v>
      </c>
      <c r="R58" s="34">
        <v>7</v>
      </c>
    </row>
    <row r="59" s="3" customFormat="1" customHeight="1" spans="1:18">
      <c r="A59" s="19">
        <v>56</v>
      </c>
      <c r="B59" s="20" t="s">
        <v>167</v>
      </c>
      <c r="C59" s="21" t="s">
        <v>168</v>
      </c>
      <c r="D59" s="22" t="s">
        <v>190</v>
      </c>
      <c r="E59" s="20" t="s">
        <v>191</v>
      </c>
      <c r="F59" s="20" t="s">
        <v>24</v>
      </c>
      <c r="G59" s="20" t="s">
        <v>25</v>
      </c>
      <c r="H59" s="20" t="s">
        <v>192</v>
      </c>
      <c r="I59" s="31">
        <v>88.5</v>
      </c>
      <c r="J59" s="31">
        <v>107</v>
      </c>
      <c r="K59" s="31">
        <v>195.5</v>
      </c>
      <c r="L59" s="32">
        <f t="shared" si="8"/>
        <v>65.17</v>
      </c>
      <c r="M59" s="32">
        <f t="shared" si="9"/>
        <v>32.585</v>
      </c>
      <c r="N59" s="31">
        <v>85.6</v>
      </c>
      <c r="O59" s="31">
        <v>8</v>
      </c>
      <c r="P59" s="32">
        <f t="shared" si="10"/>
        <v>42.8</v>
      </c>
      <c r="Q59" s="32">
        <f t="shared" si="11"/>
        <v>75.385</v>
      </c>
      <c r="R59" s="34">
        <v>8</v>
      </c>
    </row>
    <row r="60" s="3" customFormat="1" customHeight="1" spans="1:18">
      <c r="A60" s="19">
        <v>57</v>
      </c>
      <c r="B60" s="20" t="s">
        <v>193</v>
      </c>
      <c r="C60" s="21" t="s">
        <v>194</v>
      </c>
      <c r="D60" s="22" t="s">
        <v>195</v>
      </c>
      <c r="E60" s="20" t="s">
        <v>196</v>
      </c>
      <c r="F60" s="20" t="s">
        <v>33</v>
      </c>
      <c r="G60" s="20" t="s">
        <v>25</v>
      </c>
      <c r="H60" s="20" t="s">
        <v>45</v>
      </c>
      <c r="I60" s="31">
        <v>112</v>
      </c>
      <c r="J60" s="31">
        <v>110.5</v>
      </c>
      <c r="K60" s="31">
        <v>222.5</v>
      </c>
      <c r="L60" s="32">
        <f t="shared" si="8"/>
        <v>74.17</v>
      </c>
      <c r="M60" s="32">
        <f t="shared" si="9"/>
        <v>37.085</v>
      </c>
      <c r="N60" s="31">
        <v>89.6</v>
      </c>
      <c r="O60" s="31">
        <v>4</v>
      </c>
      <c r="P60" s="32">
        <f t="shared" si="10"/>
        <v>44.8</v>
      </c>
      <c r="Q60" s="32">
        <f t="shared" si="11"/>
        <v>81.885</v>
      </c>
      <c r="R60" s="34">
        <v>1</v>
      </c>
    </row>
    <row r="61" s="3" customFormat="1" customHeight="1" spans="1:18">
      <c r="A61" s="19">
        <v>58</v>
      </c>
      <c r="B61" s="20" t="s">
        <v>193</v>
      </c>
      <c r="C61" s="21" t="s">
        <v>194</v>
      </c>
      <c r="D61" s="22" t="s">
        <v>197</v>
      </c>
      <c r="E61" s="20" t="s">
        <v>198</v>
      </c>
      <c r="F61" s="20" t="s">
        <v>33</v>
      </c>
      <c r="G61" s="20" t="s">
        <v>25</v>
      </c>
      <c r="H61" s="20" t="s">
        <v>199</v>
      </c>
      <c r="I61" s="31">
        <v>110.5</v>
      </c>
      <c r="J61" s="31">
        <v>99.5</v>
      </c>
      <c r="K61" s="31">
        <v>210</v>
      </c>
      <c r="L61" s="32">
        <f t="shared" si="8"/>
        <v>70</v>
      </c>
      <c r="M61" s="32">
        <f t="shared" si="9"/>
        <v>35</v>
      </c>
      <c r="N61" s="31">
        <v>91.7</v>
      </c>
      <c r="O61" s="31">
        <v>2</v>
      </c>
      <c r="P61" s="32">
        <f t="shared" si="10"/>
        <v>45.85</v>
      </c>
      <c r="Q61" s="32">
        <f t="shared" si="11"/>
        <v>80.85</v>
      </c>
      <c r="R61" s="34">
        <v>2</v>
      </c>
    </row>
    <row r="62" s="3" customFormat="1" customHeight="1" spans="1:18">
      <c r="A62" s="19">
        <v>59</v>
      </c>
      <c r="B62" s="20" t="s">
        <v>193</v>
      </c>
      <c r="C62" s="21" t="s">
        <v>194</v>
      </c>
      <c r="D62" s="22" t="s">
        <v>200</v>
      </c>
      <c r="E62" s="20" t="s">
        <v>201</v>
      </c>
      <c r="F62" s="20" t="s">
        <v>33</v>
      </c>
      <c r="G62" s="20" t="s">
        <v>25</v>
      </c>
      <c r="H62" s="20" t="s">
        <v>180</v>
      </c>
      <c r="I62" s="31">
        <v>95.5</v>
      </c>
      <c r="J62" s="31">
        <v>109.5</v>
      </c>
      <c r="K62" s="31">
        <v>205</v>
      </c>
      <c r="L62" s="32">
        <f t="shared" ref="L62:L100" si="12">ROUND(K62/3,2)</f>
        <v>68.33</v>
      </c>
      <c r="M62" s="32">
        <f t="shared" si="9"/>
        <v>34.165</v>
      </c>
      <c r="N62" s="31">
        <v>92.4</v>
      </c>
      <c r="O62" s="31">
        <v>1</v>
      </c>
      <c r="P62" s="32">
        <f t="shared" ref="P62:P100" si="13">N62*50%</f>
        <v>46.2</v>
      </c>
      <c r="Q62" s="32">
        <f t="shared" ref="Q62:Q100" si="14">SUM(M62,P62)</f>
        <v>80.365</v>
      </c>
      <c r="R62" s="34">
        <v>3</v>
      </c>
    </row>
    <row r="63" s="3" customFormat="1" customHeight="1" spans="1:18">
      <c r="A63" s="19">
        <v>60</v>
      </c>
      <c r="B63" s="20" t="s">
        <v>193</v>
      </c>
      <c r="C63" s="21" t="s">
        <v>194</v>
      </c>
      <c r="D63" s="22" t="s">
        <v>202</v>
      </c>
      <c r="E63" s="20" t="s">
        <v>203</v>
      </c>
      <c r="F63" s="20" t="s">
        <v>33</v>
      </c>
      <c r="G63" s="20" t="s">
        <v>25</v>
      </c>
      <c r="H63" s="20" t="s">
        <v>204</v>
      </c>
      <c r="I63" s="31">
        <v>106</v>
      </c>
      <c r="J63" s="31">
        <v>102.5</v>
      </c>
      <c r="K63" s="31">
        <v>208.5</v>
      </c>
      <c r="L63" s="32">
        <f t="shared" si="12"/>
        <v>69.5</v>
      </c>
      <c r="M63" s="32">
        <f t="shared" ref="M63:M100" si="15">L63*0.5</f>
        <v>34.75</v>
      </c>
      <c r="N63" s="31">
        <v>89.2</v>
      </c>
      <c r="O63" s="31">
        <v>5</v>
      </c>
      <c r="P63" s="32">
        <f t="shared" si="13"/>
        <v>44.6</v>
      </c>
      <c r="Q63" s="32">
        <f t="shared" si="14"/>
        <v>79.35</v>
      </c>
      <c r="R63" s="34">
        <v>4</v>
      </c>
    </row>
    <row r="64" s="3" customFormat="1" customHeight="1" spans="1:18">
      <c r="A64" s="19">
        <v>61</v>
      </c>
      <c r="B64" s="20" t="s">
        <v>193</v>
      </c>
      <c r="C64" s="21" t="s">
        <v>194</v>
      </c>
      <c r="D64" s="22" t="s">
        <v>205</v>
      </c>
      <c r="E64" s="20" t="s">
        <v>206</v>
      </c>
      <c r="F64" s="20" t="s">
        <v>33</v>
      </c>
      <c r="G64" s="20" t="s">
        <v>25</v>
      </c>
      <c r="H64" s="20" t="s">
        <v>207</v>
      </c>
      <c r="I64" s="31">
        <v>99.5</v>
      </c>
      <c r="J64" s="31">
        <v>107</v>
      </c>
      <c r="K64" s="31">
        <v>206.5</v>
      </c>
      <c r="L64" s="32">
        <f t="shared" si="12"/>
        <v>68.83</v>
      </c>
      <c r="M64" s="32">
        <f t="shared" si="15"/>
        <v>34.415</v>
      </c>
      <c r="N64" s="31">
        <v>89.7</v>
      </c>
      <c r="O64" s="31">
        <v>3</v>
      </c>
      <c r="P64" s="32">
        <f t="shared" si="13"/>
        <v>44.85</v>
      </c>
      <c r="Q64" s="32">
        <f t="shared" si="14"/>
        <v>79.265</v>
      </c>
      <c r="R64" s="34">
        <v>5</v>
      </c>
    </row>
    <row r="65" s="3" customFormat="1" customHeight="1" spans="1:18">
      <c r="A65" s="19">
        <v>62</v>
      </c>
      <c r="B65" s="20" t="s">
        <v>193</v>
      </c>
      <c r="C65" s="21" t="s">
        <v>194</v>
      </c>
      <c r="D65" s="22" t="s">
        <v>208</v>
      </c>
      <c r="E65" s="20" t="s">
        <v>209</v>
      </c>
      <c r="F65" s="20" t="s">
        <v>33</v>
      </c>
      <c r="G65" s="20" t="s">
        <v>25</v>
      </c>
      <c r="H65" s="20" t="s">
        <v>210</v>
      </c>
      <c r="I65" s="31">
        <v>98</v>
      </c>
      <c r="J65" s="31">
        <v>111.5</v>
      </c>
      <c r="K65" s="31">
        <v>209.5</v>
      </c>
      <c r="L65" s="32">
        <f t="shared" si="12"/>
        <v>69.83</v>
      </c>
      <c r="M65" s="32">
        <f t="shared" si="15"/>
        <v>34.915</v>
      </c>
      <c r="N65" s="31">
        <v>88.6</v>
      </c>
      <c r="O65" s="31">
        <v>6</v>
      </c>
      <c r="P65" s="32">
        <f t="shared" si="13"/>
        <v>44.3</v>
      </c>
      <c r="Q65" s="32">
        <f t="shared" si="14"/>
        <v>79.215</v>
      </c>
      <c r="R65" s="34">
        <v>6</v>
      </c>
    </row>
    <row r="66" s="3" customFormat="1" customHeight="1" spans="1:18">
      <c r="A66" s="19">
        <v>63</v>
      </c>
      <c r="B66" s="20" t="s">
        <v>193</v>
      </c>
      <c r="C66" s="21" t="s">
        <v>194</v>
      </c>
      <c r="D66" s="22" t="s">
        <v>211</v>
      </c>
      <c r="E66" s="20" t="s">
        <v>212</v>
      </c>
      <c r="F66" s="20" t="s">
        <v>33</v>
      </c>
      <c r="G66" s="20" t="s">
        <v>25</v>
      </c>
      <c r="H66" s="20" t="s">
        <v>213</v>
      </c>
      <c r="I66" s="31">
        <v>93</v>
      </c>
      <c r="J66" s="31">
        <v>117</v>
      </c>
      <c r="K66" s="31">
        <v>210</v>
      </c>
      <c r="L66" s="32">
        <f t="shared" si="12"/>
        <v>70</v>
      </c>
      <c r="M66" s="32">
        <f t="shared" si="15"/>
        <v>35</v>
      </c>
      <c r="N66" s="31">
        <v>87.9</v>
      </c>
      <c r="O66" s="31">
        <v>8</v>
      </c>
      <c r="P66" s="32">
        <f t="shared" si="13"/>
        <v>43.95</v>
      </c>
      <c r="Q66" s="32">
        <f t="shared" si="14"/>
        <v>78.95</v>
      </c>
      <c r="R66" s="34">
        <v>7</v>
      </c>
    </row>
    <row r="67" s="3" customFormat="1" customHeight="1" spans="1:18">
      <c r="A67" s="19">
        <v>64</v>
      </c>
      <c r="B67" s="20" t="s">
        <v>193</v>
      </c>
      <c r="C67" s="21" t="s">
        <v>194</v>
      </c>
      <c r="D67" s="22" t="s">
        <v>214</v>
      </c>
      <c r="E67" s="20" t="s">
        <v>215</v>
      </c>
      <c r="F67" s="20" t="s">
        <v>33</v>
      </c>
      <c r="G67" s="20" t="s">
        <v>25</v>
      </c>
      <c r="H67" s="20" t="s">
        <v>199</v>
      </c>
      <c r="I67" s="31">
        <v>96</v>
      </c>
      <c r="J67" s="31">
        <v>110</v>
      </c>
      <c r="K67" s="31">
        <v>206</v>
      </c>
      <c r="L67" s="32">
        <f t="shared" si="12"/>
        <v>68.67</v>
      </c>
      <c r="M67" s="32">
        <f t="shared" si="15"/>
        <v>34.335</v>
      </c>
      <c r="N67" s="31">
        <v>88.3</v>
      </c>
      <c r="O67" s="31">
        <v>7</v>
      </c>
      <c r="P67" s="32">
        <f t="shared" si="13"/>
        <v>44.15</v>
      </c>
      <c r="Q67" s="32">
        <f t="shared" si="14"/>
        <v>78.485</v>
      </c>
      <c r="R67" s="34">
        <v>8</v>
      </c>
    </row>
    <row r="68" s="3" customFormat="1" customHeight="1" spans="1:18">
      <c r="A68" s="19">
        <v>65</v>
      </c>
      <c r="B68" s="20" t="s">
        <v>193</v>
      </c>
      <c r="C68" s="21" t="s">
        <v>194</v>
      </c>
      <c r="D68" s="22" t="s">
        <v>216</v>
      </c>
      <c r="E68" s="20" t="s">
        <v>217</v>
      </c>
      <c r="F68" s="20" t="s">
        <v>33</v>
      </c>
      <c r="G68" s="20" t="s">
        <v>25</v>
      </c>
      <c r="H68" s="20" t="s">
        <v>218</v>
      </c>
      <c r="I68" s="31">
        <v>99</v>
      </c>
      <c r="J68" s="31">
        <v>108</v>
      </c>
      <c r="K68" s="31">
        <v>207</v>
      </c>
      <c r="L68" s="32">
        <f t="shared" si="12"/>
        <v>69</v>
      </c>
      <c r="M68" s="32">
        <f t="shared" si="15"/>
        <v>34.5</v>
      </c>
      <c r="N68" s="31">
        <v>87.3</v>
      </c>
      <c r="O68" s="31">
        <v>9</v>
      </c>
      <c r="P68" s="32">
        <f t="shared" si="13"/>
        <v>43.65</v>
      </c>
      <c r="Q68" s="32">
        <f t="shared" si="14"/>
        <v>78.15</v>
      </c>
      <c r="R68" s="34">
        <v>9</v>
      </c>
    </row>
    <row r="69" s="3" customFormat="1" customHeight="1" spans="1:18">
      <c r="A69" s="19">
        <v>66</v>
      </c>
      <c r="B69" s="20" t="s">
        <v>219</v>
      </c>
      <c r="C69" s="21" t="s">
        <v>220</v>
      </c>
      <c r="D69" s="22" t="s">
        <v>221</v>
      </c>
      <c r="E69" s="20" t="s">
        <v>222</v>
      </c>
      <c r="F69" s="20" t="s">
        <v>24</v>
      </c>
      <c r="G69" s="20" t="s">
        <v>25</v>
      </c>
      <c r="H69" s="20" t="s">
        <v>223</v>
      </c>
      <c r="I69" s="31">
        <v>108.5</v>
      </c>
      <c r="J69" s="31">
        <v>120</v>
      </c>
      <c r="K69" s="31">
        <v>228.5</v>
      </c>
      <c r="L69" s="32">
        <f t="shared" si="12"/>
        <v>76.17</v>
      </c>
      <c r="M69" s="32">
        <f t="shared" si="15"/>
        <v>38.085</v>
      </c>
      <c r="N69" s="31">
        <v>82.6</v>
      </c>
      <c r="O69" s="31">
        <v>4</v>
      </c>
      <c r="P69" s="32">
        <f t="shared" si="13"/>
        <v>41.3</v>
      </c>
      <c r="Q69" s="32">
        <f t="shared" si="14"/>
        <v>79.385</v>
      </c>
      <c r="R69" s="34">
        <v>1</v>
      </c>
    </row>
    <row r="70" s="3" customFormat="1" customHeight="1" spans="1:18">
      <c r="A70" s="19">
        <v>67</v>
      </c>
      <c r="B70" s="20" t="s">
        <v>219</v>
      </c>
      <c r="C70" s="21" t="s">
        <v>220</v>
      </c>
      <c r="D70" s="22" t="s">
        <v>224</v>
      </c>
      <c r="E70" s="20" t="s">
        <v>225</v>
      </c>
      <c r="F70" s="20" t="s">
        <v>24</v>
      </c>
      <c r="G70" s="20" t="s">
        <v>25</v>
      </c>
      <c r="H70" s="20" t="s">
        <v>226</v>
      </c>
      <c r="I70" s="31">
        <v>113</v>
      </c>
      <c r="J70" s="31">
        <v>91</v>
      </c>
      <c r="K70" s="31">
        <v>204</v>
      </c>
      <c r="L70" s="32">
        <f t="shared" si="12"/>
        <v>68</v>
      </c>
      <c r="M70" s="32">
        <f t="shared" si="15"/>
        <v>34</v>
      </c>
      <c r="N70" s="31">
        <v>87.5</v>
      </c>
      <c r="O70" s="31">
        <v>1</v>
      </c>
      <c r="P70" s="32">
        <f t="shared" si="13"/>
        <v>43.75</v>
      </c>
      <c r="Q70" s="32">
        <f t="shared" si="14"/>
        <v>77.75</v>
      </c>
      <c r="R70" s="34">
        <v>2</v>
      </c>
    </row>
    <row r="71" s="3" customFormat="1" customHeight="1" spans="1:18">
      <c r="A71" s="19">
        <v>68</v>
      </c>
      <c r="B71" s="20" t="s">
        <v>219</v>
      </c>
      <c r="C71" s="21" t="s">
        <v>220</v>
      </c>
      <c r="D71" s="22" t="s">
        <v>227</v>
      </c>
      <c r="E71" s="20" t="s">
        <v>228</v>
      </c>
      <c r="F71" s="20" t="s">
        <v>24</v>
      </c>
      <c r="G71" s="20" t="s">
        <v>25</v>
      </c>
      <c r="H71" s="20" t="s">
        <v>229</v>
      </c>
      <c r="I71" s="31">
        <v>96</v>
      </c>
      <c r="J71" s="31">
        <v>111</v>
      </c>
      <c r="K71" s="31">
        <v>207</v>
      </c>
      <c r="L71" s="32">
        <f t="shared" si="12"/>
        <v>69</v>
      </c>
      <c r="M71" s="32">
        <f t="shared" si="15"/>
        <v>34.5</v>
      </c>
      <c r="N71" s="31">
        <v>83.9</v>
      </c>
      <c r="O71" s="31">
        <v>3</v>
      </c>
      <c r="P71" s="32">
        <f t="shared" si="13"/>
        <v>41.95</v>
      </c>
      <c r="Q71" s="32">
        <f t="shared" si="14"/>
        <v>76.45</v>
      </c>
      <c r="R71" s="34">
        <v>3</v>
      </c>
    </row>
    <row r="72" s="3" customFormat="1" customHeight="1" spans="1:18">
      <c r="A72" s="19">
        <v>69</v>
      </c>
      <c r="B72" s="20" t="s">
        <v>219</v>
      </c>
      <c r="C72" s="21" t="s">
        <v>220</v>
      </c>
      <c r="D72" s="22" t="s">
        <v>230</v>
      </c>
      <c r="E72" s="20" t="s">
        <v>231</v>
      </c>
      <c r="F72" s="20" t="s">
        <v>24</v>
      </c>
      <c r="G72" s="20" t="s">
        <v>25</v>
      </c>
      <c r="H72" s="20" t="s">
        <v>232</v>
      </c>
      <c r="I72" s="31">
        <v>102</v>
      </c>
      <c r="J72" s="31">
        <v>107.5</v>
      </c>
      <c r="K72" s="31">
        <v>209.5</v>
      </c>
      <c r="L72" s="32">
        <f t="shared" si="12"/>
        <v>69.83</v>
      </c>
      <c r="M72" s="32">
        <f t="shared" si="15"/>
        <v>34.915</v>
      </c>
      <c r="N72" s="31">
        <v>82.5</v>
      </c>
      <c r="O72" s="31">
        <v>5</v>
      </c>
      <c r="P72" s="32">
        <f t="shared" si="13"/>
        <v>41.25</v>
      </c>
      <c r="Q72" s="32">
        <f t="shared" si="14"/>
        <v>76.165</v>
      </c>
      <c r="R72" s="34">
        <v>4</v>
      </c>
    </row>
    <row r="73" s="3" customFormat="1" customHeight="1" spans="1:18">
      <c r="A73" s="19">
        <v>70</v>
      </c>
      <c r="B73" s="20" t="s">
        <v>219</v>
      </c>
      <c r="C73" s="21" t="s">
        <v>220</v>
      </c>
      <c r="D73" s="22" t="s">
        <v>233</v>
      </c>
      <c r="E73" s="20" t="s">
        <v>234</v>
      </c>
      <c r="F73" s="20" t="s">
        <v>24</v>
      </c>
      <c r="G73" s="20" t="s">
        <v>25</v>
      </c>
      <c r="H73" s="20" t="s">
        <v>235</v>
      </c>
      <c r="I73" s="31">
        <v>102.5</v>
      </c>
      <c r="J73" s="31">
        <v>97.5</v>
      </c>
      <c r="K73" s="31">
        <v>200</v>
      </c>
      <c r="L73" s="32">
        <f t="shared" si="12"/>
        <v>66.67</v>
      </c>
      <c r="M73" s="32">
        <f t="shared" si="15"/>
        <v>33.335</v>
      </c>
      <c r="N73" s="31">
        <v>84.1</v>
      </c>
      <c r="O73" s="31">
        <v>2</v>
      </c>
      <c r="P73" s="32">
        <f t="shared" si="13"/>
        <v>42.05</v>
      </c>
      <c r="Q73" s="32">
        <f t="shared" si="14"/>
        <v>75.385</v>
      </c>
      <c r="R73" s="34">
        <v>5</v>
      </c>
    </row>
    <row r="74" s="3" customFormat="1" customHeight="1" spans="1:18">
      <c r="A74" s="19">
        <v>71</v>
      </c>
      <c r="B74" s="20" t="s">
        <v>219</v>
      </c>
      <c r="C74" s="21" t="s">
        <v>220</v>
      </c>
      <c r="D74" s="22" t="s">
        <v>236</v>
      </c>
      <c r="E74" s="20" t="s">
        <v>237</v>
      </c>
      <c r="F74" s="20" t="s">
        <v>24</v>
      </c>
      <c r="G74" s="20" t="s">
        <v>25</v>
      </c>
      <c r="H74" s="20" t="s">
        <v>232</v>
      </c>
      <c r="I74" s="31">
        <v>99.5</v>
      </c>
      <c r="J74" s="31">
        <v>110.5</v>
      </c>
      <c r="K74" s="31">
        <v>210</v>
      </c>
      <c r="L74" s="32">
        <f t="shared" si="12"/>
        <v>70</v>
      </c>
      <c r="M74" s="32">
        <f t="shared" si="15"/>
        <v>35</v>
      </c>
      <c r="N74" s="31">
        <v>80.2</v>
      </c>
      <c r="O74" s="31">
        <v>8</v>
      </c>
      <c r="P74" s="32">
        <f t="shared" si="13"/>
        <v>40.1</v>
      </c>
      <c r="Q74" s="32">
        <f t="shared" si="14"/>
        <v>75.1</v>
      </c>
      <c r="R74" s="34">
        <v>6</v>
      </c>
    </row>
    <row r="75" s="3" customFormat="1" customHeight="1" spans="1:18">
      <c r="A75" s="19">
        <v>72</v>
      </c>
      <c r="B75" s="20" t="s">
        <v>219</v>
      </c>
      <c r="C75" s="21" t="s">
        <v>220</v>
      </c>
      <c r="D75" s="22" t="s">
        <v>238</v>
      </c>
      <c r="E75" s="20" t="s">
        <v>239</v>
      </c>
      <c r="F75" s="20" t="s">
        <v>24</v>
      </c>
      <c r="G75" s="20" t="s">
        <v>25</v>
      </c>
      <c r="H75" s="20" t="s">
        <v>199</v>
      </c>
      <c r="I75" s="31">
        <v>101</v>
      </c>
      <c r="J75" s="31">
        <v>100</v>
      </c>
      <c r="K75" s="31">
        <v>201</v>
      </c>
      <c r="L75" s="32">
        <f t="shared" si="12"/>
        <v>67</v>
      </c>
      <c r="M75" s="32">
        <f t="shared" si="15"/>
        <v>33.5</v>
      </c>
      <c r="N75" s="31">
        <v>82.1</v>
      </c>
      <c r="O75" s="31">
        <v>6</v>
      </c>
      <c r="P75" s="32">
        <f t="shared" si="13"/>
        <v>41.05</v>
      </c>
      <c r="Q75" s="32">
        <f t="shared" si="14"/>
        <v>74.55</v>
      </c>
      <c r="R75" s="34">
        <v>7</v>
      </c>
    </row>
    <row r="76" s="3" customFormat="1" customHeight="1" spans="1:18">
      <c r="A76" s="19">
        <v>73</v>
      </c>
      <c r="B76" s="20" t="s">
        <v>240</v>
      </c>
      <c r="C76" s="21" t="s">
        <v>241</v>
      </c>
      <c r="D76" s="22" t="s">
        <v>242</v>
      </c>
      <c r="E76" s="20" t="s">
        <v>243</v>
      </c>
      <c r="F76" s="20" t="s">
        <v>33</v>
      </c>
      <c r="G76" s="20" t="s">
        <v>25</v>
      </c>
      <c r="H76" s="20" t="s">
        <v>55</v>
      </c>
      <c r="I76" s="31">
        <v>94</v>
      </c>
      <c r="J76" s="31">
        <v>115</v>
      </c>
      <c r="K76" s="31">
        <v>209</v>
      </c>
      <c r="L76" s="32">
        <f t="shared" si="12"/>
        <v>69.67</v>
      </c>
      <c r="M76" s="32">
        <f t="shared" si="15"/>
        <v>34.835</v>
      </c>
      <c r="N76" s="31">
        <v>92</v>
      </c>
      <c r="O76" s="31">
        <v>1</v>
      </c>
      <c r="P76" s="32">
        <f t="shared" si="13"/>
        <v>46</v>
      </c>
      <c r="Q76" s="32">
        <f t="shared" si="14"/>
        <v>80.835</v>
      </c>
      <c r="R76" s="34">
        <v>1</v>
      </c>
    </row>
    <row r="77" s="3" customFormat="1" customHeight="1" spans="1:18">
      <c r="A77" s="19">
        <v>74</v>
      </c>
      <c r="B77" s="20" t="s">
        <v>240</v>
      </c>
      <c r="C77" s="21" t="s">
        <v>241</v>
      </c>
      <c r="D77" s="22" t="s">
        <v>244</v>
      </c>
      <c r="E77" s="20" t="s">
        <v>245</v>
      </c>
      <c r="F77" s="20" t="s">
        <v>33</v>
      </c>
      <c r="G77" s="20" t="s">
        <v>25</v>
      </c>
      <c r="H77" s="20" t="s">
        <v>246</v>
      </c>
      <c r="I77" s="31">
        <v>112</v>
      </c>
      <c r="J77" s="31">
        <v>106.5</v>
      </c>
      <c r="K77" s="31">
        <v>218.5</v>
      </c>
      <c r="L77" s="32">
        <f t="shared" si="12"/>
        <v>72.83</v>
      </c>
      <c r="M77" s="32">
        <f t="shared" si="15"/>
        <v>36.415</v>
      </c>
      <c r="N77" s="31">
        <v>88.1</v>
      </c>
      <c r="O77" s="31">
        <v>3</v>
      </c>
      <c r="P77" s="32">
        <f t="shared" si="13"/>
        <v>44.05</v>
      </c>
      <c r="Q77" s="32">
        <f t="shared" si="14"/>
        <v>80.465</v>
      </c>
      <c r="R77" s="34">
        <v>2</v>
      </c>
    </row>
    <row r="78" s="3" customFormat="1" customHeight="1" spans="1:18">
      <c r="A78" s="19">
        <v>75</v>
      </c>
      <c r="B78" s="20" t="s">
        <v>240</v>
      </c>
      <c r="C78" s="21" t="s">
        <v>241</v>
      </c>
      <c r="D78" s="22" t="s">
        <v>247</v>
      </c>
      <c r="E78" s="20" t="s">
        <v>248</v>
      </c>
      <c r="F78" s="20" t="s">
        <v>33</v>
      </c>
      <c r="G78" s="20" t="s">
        <v>25</v>
      </c>
      <c r="H78" s="20" t="s">
        <v>199</v>
      </c>
      <c r="I78" s="31">
        <v>106</v>
      </c>
      <c r="J78" s="31">
        <v>104.5</v>
      </c>
      <c r="K78" s="31">
        <v>210.5</v>
      </c>
      <c r="L78" s="32">
        <f t="shared" si="12"/>
        <v>70.17</v>
      </c>
      <c r="M78" s="32">
        <f t="shared" si="15"/>
        <v>35.085</v>
      </c>
      <c r="N78" s="31">
        <v>90.3</v>
      </c>
      <c r="O78" s="31">
        <v>2</v>
      </c>
      <c r="P78" s="32">
        <f t="shared" si="13"/>
        <v>45.15</v>
      </c>
      <c r="Q78" s="32">
        <f t="shared" si="14"/>
        <v>80.235</v>
      </c>
      <c r="R78" s="34">
        <v>3</v>
      </c>
    </row>
    <row r="79" s="3" customFormat="1" customHeight="1" spans="1:18">
      <c r="A79" s="19">
        <v>76</v>
      </c>
      <c r="B79" s="20" t="s">
        <v>240</v>
      </c>
      <c r="C79" s="21" t="s">
        <v>241</v>
      </c>
      <c r="D79" s="22" t="s">
        <v>249</v>
      </c>
      <c r="E79" s="20" t="s">
        <v>250</v>
      </c>
      <c r="F79" s="20" t="s">
        <v>33</v>
      </c>
      <c r="G79" s="20" t="s">
        <v>25</v>
      </c>
      <c r="H79" s="20" t="s">
        <v>251</v>
      </c>
      <c r="I79" s="31">
        <v>102</v>
      </c>
      <c r="J79" s="31">
        <v>115</v>
      </c>
      <c r="K79" s="31">
        <v>217</v>
      </c>
      <c r="L79" s="32">
        <f t="shared" si="12"/>
        <v>72.33</v>
      </c>
      <c r="M79" s="32">
        <f t="shared" si="15"/>
        <v>36.165</v>
      </c>
      <c r="N79" s="31">
        <v>84.3</v>
      </c>
      <c r="O79" s="31">
        <v>5</v>
      </c>
      <c r="P79" s="32">
        <f t="shared" si="13"/>
        <v>42.15</v>
      </c>
      <c r="Q79" s="32">
        <f t="shared" si="14"/>
        <v>78.315</v>
      </c>
      <c r="R79" s="34">
        <v>4</v>
      </c>
    </row>
    <row r="80" s="3" customFormat="1" customHeight="1" spans="1:18">
      <c r="A80" s="19">
        <v>77</v>
      </c>
      <c r="B80" s="20" t="s">
        <v>240</v>
      </c>
      <c r="C80" s="21" t="s">
        <v>241</v>
      </c>
      <c r="D80" s="22" t="s">
        <v>252</v>
      </c>
      <c r="E80" s="20" t="s">
        <v>253</v>
      </c>
      <c r="F80" s="20" t="s">
        <v>33</v>
      </c>
      <c r="G80" s="20" t="s">
        <v>25</v>
      </c>
      <c r="H80" s="20" t="s">
        <v>254</v>
      </c>
      <c r="I80" s="31">
        <v>98.5</v>
      </c>
      <c r="J80" s="31">
        <v>110</v>
      </c>
      <c r="K80" s="31">
        <v>208.5</v>
      </c>
      <c r="L80" s="32">
        <f t="shared" si="12"/>
        <v>69.5</v>
      </c>
      <c r="M80" s="32">
        <f t="shared" si="15"/>
        <v>34.75</v>
      </c>
      <c r="N80" s="31">
        <v>86.8</v>
      </c>
      <c r="O80" s="31">
        <v>4</v>
      </c>
      <c r="P80" s="32">
        <f t="shared" si="13"/>
        <v>43.4</v>
      </c>
      <c r="Q80" s="32">
        <f t="shared" si="14"/>
        <v>78.15</v>
      </c>
      <c r="R80" s="34">
        <v>5</v>
      </c>
    </row>
    <row r="81" s="3" customFormat="1" customHeight="1" spans="1:18">
      <c r="A81" s="19">
        <v>78</v>
      </c>
      <c r="B81" s="20" t="s">
        <v>240</v>
      </c>
      <c r="C81" s="21" t="s">
        <v>241</v>
      </c>
      <c r="D81" s="22" t="s">
        <v>255</v>
      </c>
      <c r="E81" s="20" t="s">
        <v>256</v>
      </c>
      <c r="F81" s="20" t="s">
        <v>33</v>
      </c>
      <c r="G81" s="20" t="s">
        <v>25</v>
      </c>
      <c r="H81" s="20" t="s">
        <v>257</v>
      </c>
      <c r="I81" s="31">
        <v>106.5</v>
      </c>
      <c r="J81" s="31">
        <v>108.5</v>
      </c>
      <c r="K81" s="31">
        <v>215</v>
      </c>
      <c r="L81" s="32">
        <f t="shared" si="12"/>
        <v>71.67</v>
      </c>
      <c r="M81" s="32">
        <f t="shared" si="15"/>
        <v>35.835</v>
      </c>
      <c r="N81" s="31">
        <v>82.6</v>
      </c>
      <c r="O81" s="31">
        <v>7</v>
      </c>
      <c r="P81" s="32">
        <f t="shared" si="13"/>
        <v>41.3</v>
      </c>
      <c r="Q81" s="32">
        <f t="shared" si="14"/>
        <v>77.135</v>
      </c>
      <c r="R81" s="34">
        <v>6</v>
      </c>
    </row>
    <row r="82" s="3" customFormat="1" customHeight="1" spans="1:18">
      <c r="A82" s="19">
        <v>79</v>
      </c>
      <c r="B82" s="20" t="s">
        <v>240</v>
      </c>
      <c r="C82" s="21" t="s">
        <v>241</v>
      </c>
      <c r="D82" s="22" t="s">
        <v>258</v>
      </c>
      <c r="E82" s="20" t="s">
        <v>259</v>
      </c>
      <c r="F82" s="20" t="s">
        <v>33</v>
      </c>
      <c r="G82" s="20" t="s">
        <v>25</v>
      </c>
      <c r="H82" s="20" t="s">
        <v>260</v>
      </c>
      <c r="I82" s="31">
        <v>102.5</v>
      </c>
      <c r="J82" s="31">
        <v>108.5</v>
      </c>
      <c r="K82" s="31">
        <v>211</v>
      </c>
      <c r="L82" s="32">
        <f t="shared" si="12"/>
        <v>70.33</v>
      </c>
      <c r="M82" s="32">
        <f t="shared" si="15"/>
        <v>35.165</v>
      </c>
      <c r="N82" s="31">
        <v>83.8</v>
      </c>
      <c r="O82" s="31">
        <v>6</v>
      </c>
      <c r="P82" s="32">
        <f t="shared" si="13"/>
        <v>41.9</v>
      </c>
      <c r="Q82" s="32">
        <f t="shared" si="14"/>
        <v>77.065</v>
      </c>
      <c r="R82" s="34">
        <v>7</v>
      </c>
    </row>
    <row r="83" s="3" customFormat="1" customHeight="1" spans="1:18">
      <c r="A83" s="19">
        <v>80</v>
      </c>
      <c r="B83" s="20" t="s">
        <v>261</v>
      </c>
      <c r="C83" s="21" t="s">
        <v>262</v>
      </c>
      <c r="D83" s="22" t="s">
        <v>263</v>
      </c>
      <c r="E83" s="20" t="s">
        <v>264</v>
      </c>
      <c r="F83" s="20" t="s">
        <v>33</v>
      </c>
      <c r="G83" s="20" t="s">
        <v>25</v>
      </c>
      <c r="H83" s="20" t="s">
        <v>265</v>
      </c>
      <c r="I83" s="31">
        <v>102.5</v>
      </c>
      <c r="J83" s="31">
        <v>97.5</v>
      </c>
      <c r="K83" s="31">
        <v>200</v>
      </c>
      <c r="L83" s="32">
        <f t="shared" si="12"/>
        <v>66.67</v>
      </c>
      <c r="M83" s="32">
        <f t="shared" si="15"/>
        <v>33.335</v>
      </c>
      <c r="N83" s="31">
        <v>86.3</v>
      </c>
      <c r="O83" s="31">
        <v>1</v>
      </c>
      <c r="P83" s="32">
        <f t="shared" si="13"/>
        <v>43.15</v>
      </c>
      <c r="Q83" s="32">
        <f t="shared" si="14"/>
        <v>76.485</v>
      </c>
      <c r="R83" s="34">
        <v>1</v>
      </c>
    </row>
    <row r="84" s="3" customFormat="1" customHeight="1" spans="1:18">
      <c r="A84" s="19">
        <v>81</v>
      </c>
      <c r="B84" s="20" t="s">
        <v>261</v>
      </c>
      <c r="C84" s="21" t="s">
        <v>262</v>
      </c>
      <c r="D84" s="22" t="s">
        <v>266</v>
      </c>
      <c r="E84" s="20" t="s">
        <v>267</v>
      </c>
      <c r="F84" s="20" t="s">
        <v>33</v>
      </c>
      <c r="G84" s="20" t="s">
        <v>25</v>
      </c>
      <c r="H84" s="20" t="s">
        <v>265</v>
      </c>
      <c r="I84" s="31">
        <v>110.5</v>
      </c>
      <c r="J84" s="31">
        <v>100.5</v>
      </c>
      <c r="K84" s="31">
        <v>211</v>
      </c>
      <c r="L84" s="32">
        <f t="shared" si="12"/>
        <v>70.33</v>
      </c>
      <c r="M84" s="32">
        <f t="shared" si="15"/>
        <v>35.165</v>
      </c>
      <c r="N84" s="31">
        <v>79</v>
      </c>
      <c r="O84" s="31">
        <v>7</v>
      </c>
      <c r="P84" s="32">
        <f t="shared" si="13"/>
        <v>39.5</v>
      </c>
      <c r="Q84" s="32">
        <f t="shared" si="14"/>
        <v>74.665</v>
      </c>
      <c r="R84" s="34">
        <v>2</v>
      </c>
    </row>
    <row r="85" s="3" customFormat="1" customHeight="1" spans="1:18">
      <c r="A85" s="19">
        <v>82</v>
      </c>
      <c r="B85" s="20" t="s">
        <v>261</v>
      </c>
      <c r="C85" s="21" t="s">
        <v>262</v>
      </c>
      <c r="D85" s="22" t="s">
        <v>268</v>
      </c>
      <c r="E85" s="20" t="s">
        <v>269</v>
      </c>
      <c r="F85" s="20" t="s">
        <v>33</v>
      </c>
      <c r="G85" s="20" t="s">
        <v>25</v>
      </c>
      <c r="H85" s="20" t="s">
        <v>265</v>
      </c>
      <c r="I85" s="31">
        <v>97</v>
      </c>
      <c r="J85" s="31">
        <v>115</v>
      </c>
      <c r="K85" s="31">
        <v>212</v>
      </c>
      <c r="L85" s="32">
        <f t="shared" si="12"/>
        <v>70.67</v>
      </c>
      <c r="M85" s="32">
        <f t="shared" si="15"/>
        <v>35.335</v>
      </c>
      <c r="N85" s="31">
        <v>77.1</v>
      </c>
      <c r="O85" s="31">
        <v>12</v>
      </c>
      <c r="P85" s="32">
        <f t="shared" si="13"/>
        <v>38.55</v>
      </c>
      <c r="Q85" s="32">
        <f t="shared" si="14"/>
        <v>73.885</v>
      </c>
      <c r="R85" s="34">
        <v>3</v>
      </c>
    </row>
    <row r="86" s="3" customFormat="1" customHeight="1" spans="1:18">
      <c r="A86" s="19">
        <v>83</v>
      </c>
      <c r="B86" s="20" t="s">
        <v>261</v>
      </c>
      <c r="C86" s="21" t="s">
        <v>262</v>
      </c>
      <c r="D86" s="22" t="s">
        <v>270</v>
      </c>
      <c r="E86" s="20" t="s">
        <v>271</v>
      </c>
      <c r="F86" s="20" t="s">
        <v>33</v>
      </c>
      <c r="G86" s="20" t="s">
        <v>25</v>
      </c>
      <c r="H86" s="20" t="s">
        <v>265</v>
      </c>
      <c r="I86" s="31">
        <v>87</v>
      </c>
      <c r="J86" s="31">
        <v>108.5</v>
      </c>
      <c r="K86" s="33">
        <v>195.5</v>
      </c>
      <c r="L86" s="32">
        <f t="shared" si="12"/>
        <v>65.17</v>
      </c>
      <c r="M86" s="32">
        <f t="shared" si="15"/>
        <v>32.585</v>
      </c>
      <c r="N86" s="33">
        <v>82.6</v>
      </c>
      <c r="O86" s="31">
        <v>2</v>
      </c>
      <c r="P86" s="32">
        <f t="shared" si="13"/>
        <v>41.3</v>
      </c>
      <c r="Q86" s="32">
        <f t="shared" si="14"/>
        <v>73.885</v>
      </c>
      <c r="R86" s="34">
        <v>3</v>
      </c>
    </row>
    <row r="87" s="3" customFormat="1" customHeight="1" spans="1:18">
      <c r="A87" s="19">
        <v>84</v>
      </c>
      <c r="B87" s="20" t="s">
        <v>261</v>
      </c>
      <c r="C87" s="21" t="s">
        <v>262</v>
      </c>
      <c r="D87" s="22" t="s">
        <v>272</v>
      </c>
      <c r="E87" s="20" t="s">
        <v>273</v>
      </c>
      <c r="F87" s="20" t="s">
        <v>33</v>
      </c>
      <c r="G87" s="20" t="s">
        <v>25</v>
      </c>
      <c r="H87" s="20" t="s">
        <v>265</v>
      </c>
      <c r="I87" s="31">
        <v>96.5</v>
      </c>
      <c r="J87" s="31">
        <v>106.5</v>
      </c>
      <c r="K87" s="31">
        <v>203</v>
      </c>
      <c r="L87" s="32">
        <f t="shared" si="12"/>
        <v>67.67</v>
      </c>
      <c r="M87" s="32">
        <f t="shared" si="15"/>
        <v>33.835</v>
      </c>
      <c r="N87" s="31">
        <v>79.6</v>
      </c>
      <c r="O87" s="31">
        <v>6</v>
      </c>
      <c r="P87" s="32">
        <f t="shared" si="13"/>
        <v>39.8</v>
      </c>
      <c r="Q87" s="32">
        <f t="shared" si="14"/>
        <v>73.635</v>
      </c>
      <c r="R87" s="34">
        <v>5</v>
      </c>
    </row>
    <row r="88" s="3" customFormat="1" customHeight="1" spans="1:18">
      <c r="A88" s="19">
        <v>85</v>
      </c>
      <c r="B88" s="20" t="s">
        <v>261</v>
      </c>
      <c r="C88" s="21" t="s">
        <v>262</v>
      </c>
      <c r="D88" s="22" t="s">
        <v>274</v>
      </c>
      <c r="E88" s="20" t="s">
        <v>275</v>
      </c>
      <c r="F88" s="20" t="s">
        <v>33</v>
      </c>
      <c r="G88" s="20" t="s">
        <v>25</v>
      </c>
      <c r="H88" s="20" t="s">
        <v>265</v>
      </c>
      <c r="I88" s="31">
        <v>106</v>
      </c>
      <c r="J88" s="31">
        <v>94</v>
      </c>
      <c r="K88" s="31">
        <v>200</v>
      </c>
      <c r="L88" s="32">
        <f t="shared" si="12"/>
        <v>66.67</v>
      </c>
      <c r="M88" s="32">
        <f t="shared" si="15"/>
        <v>33.335</v>
      </c>
      <c r="N88" s="31">
        <v>79.9</v>
      </c>
      <c r="O88" s="31">
        <v>4</v>
      </c>
      <c r="P88" s="32">
        <f t="shared" si="13"/>
        <v>39.95</v>
      </c>
      <c r="Q88" s="32">
        <f t="shared" si="14"/>
        <v>73.285</v>
      </c>
      <c r="R88" s="34">
        <v>6</v>
      </c>
    </row>
    <row r="89" s="3" customFormat="1" customHeight="1" spans="1:18">
      <c r="A89" s="19">
        <v>86</v>
      </c>
      <c r="B89" s="20" t="s">
        <v>261</v>
      </c>
      <c r="C89" s="21" t="s">
        <v>262</v>
      </c>
      <c r="D89" s="22" t="s">
        <v>276</v>
      </c>
      <c r="E89" s="20" t="s">
        <v>277</v>
      </c>
      <c r="F89" s="20" t="s">
        <v>33</v>
      </c>
      <c r="G89" s="20" t="s">
        <v>25</v>
      </c>
      <c r="H89" s="20" t="s">
        <v>265</v>
      </c>
      <c r="I89" s="31">
        <v>80</v>
      </c>
      <c r="J89" s="31">
        <v>115</v>
      </c>
      <c r="K89" s="33">
        <v>195</v>
      </c>
      <c r="L89" s="32">
        <f t="shared" si="12"/>
        <v>65</v>
      </c>
      <c r="M89" s="32">
        <f t="shared" si="15"/>
        <v>32.5</v>
      </c>
      <c r="N89" s="33">
        <v>80.1</v>
      </c>
      <c r="O89" s="31">
        <v>3</v>
      </c>
      <c r="P89" s="32">
        <f t="shared" si="13"/>
        <v>40.05</v>
      </c>
      <c r="Q89" s="32">
        <f t="shared" si="14"/>
        <v>72.55</v>
      </c>
      <c r="R89" s="34">
        <v>7</v>
      </c>
    </row>
    <row r="90" s="3" customFormat="1" customHeight="1" spans="1:18">
      <c r="A90" s="19">
        <v>87</v>
      </c>
      <c r="B90" s="20" t="s">
        <v>261</v>
      </c>
      <c r="C90" s="21" t="s">
        <v>262</v>
      </c>
      <c r="D90" s="22" t="s">
        <v>278</v>
      </c>
      <c r="E90" s="20" t="s">
        <v>279</v>
      </c>
      <c r="F90" s="20" t="s">
        <v>33</v>
      </c>
      <c r="G90" s="20" t="s">
        <v>25</v>
      </c>
      <c r="H90" s="20" t="s">
        <v>265</v>
      </c>
      <c r="I90" s="31">
        <v>92</v>
      </c>
      <c r="J90" s="31">
        <v>104</v>
      </c>
      <c r="K90" s="33">
        <v>196</v>
      </c>
      <c r="L90" s="32">
        <f t="shared" si="12"/>
        <v>65.33</v>
      </c>
      <c r="M90" s="32">
        <f t="shared" si="15"/>
        <v>32.665</v>
      </c>
      <c r="N90" s="33">
        <v>79.7</v>
      </c>
      <c r="O90" s="31">
        <v>5</v>
      </c>
      <c r="P90" s="32">
        <f t="shared" si="13"/>
        <v>39.85</v>
      </c>
      <c r="Q90" s="32">
        <f t="shared" si="14"/>
        <v>72.515</v>
      </c>
      <c r="R90" s="34">
        <v>8</v>
      </c>
    </row>
    <row r="91" s="3" customFormat="1" customHeight="1" spans="1:18">
      <c r="A91" s="19">
        <v>88</v>
      </c>
      <c r="B91" s="20" t="s">
        <v>261</v>
      </c>
      <c r="C91" s="21" t="s">
        <v>262</v>
      </c>
      <c r="D91" s="22" t="s">
        <v>280</v>
      </c>
      <c r="E91" s="20" t="s">
        <v>281</v>
      </c>
      <c r="F91" s="20" t="s">
        <v>33</v>
      </c>
      <c r="G91" s="20" t="s">
        <v>25</v>
      </c>
      <c r="H91" s="20" t="s">
        <v>265</v>
      </c>
      <c r="I91" s="31">
        <v>90</v>
      </c>
      <c r="J91" s="31">
        <v>107.5</v>
      </c>
      <c r="K91" s="33">
        <v>197.5</v>
      </c>
      <c r="L91" s="32">
        <f t="shared" si="12"/>
        <v>65.83</v>
      </c>
      <c r="M91" s="32">
        <f t="shared" si="15"/>
        <v>32.915</v>
      </c>
      <c r="N91" s="33">
        <v>78.3</v>
      </c>
      <c r="O91" s="31">
        <v>9</v>
      </c>
      <c r="P91" s="32">
        <f t="shared" si="13"/>
        <v>39.15</v>
      </c>
      <c r="Q91" s="32">
        <f t="shared" si="14"/>
        <v>72.065</v>
      </c>
      <c r="R91" s="34">
        <v>9</v>
      </c>
    </row>
    <row r="92" s="3" customFormat="1" customHeight="1" spans="1:18">
      <c r="A92" s="19">
        <v>89</v>
      </c>
      <c r="B92" s="20" t="s">
        <v>261</v>
      </c>
      <c r="C92" s="21" t="s">
        <v>262</v>
      </c>
      <c r="D92" s="22" t="s">
        <v>282</v>
      </c>
      <c r="E92" s="20" t="s">
        <v>283</v>
      </c>
      <c r="F92" s="20" t="s">
        <v>33</v>
      </c>
      <c r="G92" s="20" t="s">
        <v>25</v>
      </c>
      <c r="H92" s="20" t="s">
        <v>265</v>
      </c>
      <c r="I92" s="31">
        <v>95.5</v>
      </c>
      <c r="J92" s="31">
        <v>102.5</v>
      </c>
      <c r="K92" s="33">
        <v>198</v>
      </c>
      <c r="L92" s="32">
        <f t="shared" si="12"/>
        <v>66</v>
      </c>
      <c r="M92" s="32">
        <f t="shared" si="15"/>
        <v>33</v>
      </c>
      <c r="N92" s="33">
        <v>77.8</v>
      </c>
      <c r="O92" s="31">
        <v>10</v>
      </c>
      <c r="P92" s="32">
        <f t="shared" si="13"/>
        <v>38.9</v>
      </c>
      <c r="Q92" s="32">
        <f t="shared" si="14"/>
        <v>71.9</v>
      </c>
      <c r="R92" s="34">
        <v>10</v>
      </c>
    </row>
    <row r="93" s="3" customFormat="1" customHeight="1" spans="1:18">
      <c r="A93" s="19">
        <v>90</v>
      </c>
      <c r="B93" s="20" t="s">
        <v>261</v>
      </c>
      <c r="C93" s="21" t="s">
        <v>262</v>
      </c>
      <c r="D93" s="22" t="s">
        <v>284</v>
      </c>
      <c r="E93" s="20" t="s">
        <v>285</v>
      </c>
      <c r="F93" s="20" t="s">
        <v>33</v>
      </c>
      <c r="G93" s="20" t="s">
        <v>25</v>
      </c>
      <c r="H93" s="20" t="s">
        <v>265</v>
      </c>
      <c r="I93" s="31">
        <v>90.5</v>
      </c>
      <c r="J93" s="31">
        <v>102.5</v>
      </c>
      <c r="K93" s="33">
        <v>193</v>
      </c>
      <c r="L93" s="32">
        <f t="shared" si="12"/>
        <v>64.33</v>
      </c>
      <c r="M93" s="32">
        <f t="shared" si="15"/>
        <v>32.165</v>
      </c>
      <c r="N93" s="33">
        <v>79</v>
      </c>
      <c r="O93" s="31">
        <v>7</v>
      </c>
      <c r="P93" s="32">
        <f t="shared" si="13"/>
        <v>39.5</v>
      </c>
      <c r="Q93" s="32">
        <f t="shared" si="14"/>
        <v>71.665</v>
      </c>
      <c r="R93" s="34">
        <v>11</v>
      </c>
    </row>
    <row r="94" s="3" customFormat="1" customHeight="1" spans="1:18">
      <c r="A94" s="19">
        <v>91</v>
      </c>
      <c r="B94" s="20" t="s">
        <v>261</v>
      </c>
      <c r="C94" s="21" t="s">
        <v>262</v>
      </c>
      <c r="D94" s="22" t="s">
        <v>286</v>
      </c>
      <c r="E94" s="20" t="s">
        <v>287</v>
      </c>
      <c r="F94" s="20" t="s">
        <v>33</v>
      </c>
      <c r="G94" s="20" t="s">
        <v>25</v>
      </c>
      <c r="H94" s="20" t="s">
        <v>265</v>
      </c>
      <c r="I94" s="31">
        <v>99</v>
      </c>
      <c r="J94" s="31">
        <v>98.5</v>
      </c>
      <c r="K94" s="33">
        <v>197.5</v>
      </c>
      <c r="L94" s="32">
        <f t="shared" si="12"/>
        <v>65.83</v>
      </c>
      <c r="M94" s="32">
        <f t="shared" si="15"/>
        <v>32.915</v>
      </c>
      <c r="N94" s="33">
        <v>76.7</v>
      </c>
      <c r="O94" s="31">
        <v>13</v>
      </c>
      <c r="P94" s="32">
        <f t="shared" si="13"/>
        <v>38.35</v>
      </c>
      <c r="Q94" s="32">
        <f t="shared" si="14"/>
        <v>71.265</v>
      </c>
      <c r="R94" s="34">
        <v>12</v>
      </c>
    </row>
    <row r="95" s="3" customFormat="1" customHeight="1" spans="1:18">
      <c r="A95" s="19">
        <v>92</v>
      </c>
      <c r="B95" s="20" t="s">
        <v>261</v>
      </c>
      <c r="C95" s="21" t="s">
        <v>262</v>
      </c>
      <c r="D95" s="22" t="s">
        <v>288</v>
      </c>
      <c r="E95" s="20" t="s">
        <v>289</v>
      </c>
      <c r="F95" s="20" t="s">
        <v>33</v>
      </c>
      <c r="G95" s="20" t="s">
        <v>25</v>
      </c>
      <c r="H95" s="20" t="s">
        <v>265</v>
      </c>
      <c r="I95" s="31">
        <v>102</v>
      </c>
      <c r="J95" s="31">
        <v>104</v>
      </c>
      <c r="K95" s="31">
        <v>206</v>
      </c>
      <c r="L95" s="32">
        <f t="shared" si="12"/>
        <v>68.67</v>
      </c>
      <c r="M95" s="32">
        <f t="shared" si="15"/>
        <v>34.335</v>
      </c>
      <c r="N95" s="31">
        <v>73.5</v>
      </c>
      <c r="O95" s="31">
        <v>24</v>
      </c>
      <c r="P95" s="32">
        <f t="shared" si="13"/>
        <v>36.75</v>
      </c>
      <c r="Q95" s="32">
        <f t="shared" si="14"/>
        <v>71.085</v>
      </c>
      <c r="R95" s="34">
        <v>13</v>
      </c>
    </row>
    <row r="96" s="3" customFormat="1" customHeight="1" spans="1:18">
      <c r="A96" s="19">
        <v>93</v>
      </c>
      <c r="B96" s="20" t="s">
        <v>261</v>
      </c>
      <c r="C96" s="21" t="s">
        <v>262</v>
      </c>
      <c r="D96" s="22" t="s">
        <v>290</v>
      </c>
      <c r="E96" s="20" t="s">
        <v>291</v>
      </c>
      <c r="F96" s="20" t="s">
        <v>33</v>
      </c>
      <c r="G96" s="20" t="s">
        <v>25</v>
      </c>
      <c r="H96" s="20" t="s">
        <v>265</v>
      </c>
      <c r="I96" s="31">
        <v>86.5</v>
      </c>
      <c r="J96" s="31">
        <v>107</v>
      </c>
      <c r="K96" s="33">
        <v>193.5</v>
      </c>
      <c r="L96" s="32">
        <f t="shared" si="12"/>
        <v>64.5</v>
      </c>
      <c r="M96" s="32">
        <f t="shared" si="15"/>
        <v>32.25</v>
      </c>
      <c r="N96" s="33">
        <v>77.2</v>
      </c>
      <c r="O96" s="31">
        <v>11</v>
      </c>
      <c r="P96" s="32">
        <f t="shared" si="13"/>
        <v>38.6</v>
      </c>
      <c r="Q96" s="32">
        <f t="shared" si="14"/>
        <v>70.85</v>
      </c>
      <c r="R96" s="34">
        <v>14</v>
      </c>
    </row>
    <row r="97" s="3" customFormat="1" customHeight="1" spans="1:18">
      <c r="A97" s="19">
        <v>94</v>
      </c>
      <c r="B97" s="20" t="s">
        <v>261</v>
      </c>
      <c r="C97" s="21" t="s">
        <v>262</v>
      </c>
      <c r="D97" s="22" t="s">
        <v>292</v>
      </c>
      <c r="E97" s="20" t="s">
        <v>293</v>
      </c>
      <c r="F97" s="20" t="s">
        <v>33</v>
      </c>
      <c r="G97" s="20" t="s">
        <v>25</v>
      </c>
      <c r="H97" s="20" t="s">
        <v>265</v>
      </c>
      <c r="I97" s="31">
        <v>95</v>
      </c>
      <c r="J97" s="31">
        <v>105</v>
      </c>
      <c r="K97" s="31">
        <v>200</v>
      </c>
      <c r="L97" s="32">
        <f t="shared" si="12"/>
        <v>66.67</v>
      </c>
      <c r="M97" s="32">
        <f t="shared" si="15"/>
        <v>33.335</v>
      </c>
      <c r="N97" s="31">
        <v>74.9</v>
      </c>
      <c r="O97" s="31">
        <v>18</v>
      </c>
      <c r="P97" s="32">
        <f t="shared" si="13"/>
        <v>37.45</v>
      </c>
      <c r="Q97" s="32">
        <f t="shared" si="14"/>
        <v>70.785</v>
      </c>
      <c r="R97" s="34">
        <v>15</v>
      </c>
    </row>
    <row r="98" s="3" customFormat="1" customHeight="1" spans="1:18">
      <c r="A98" s="19">
        <v>95</v>
      </c>
      <c r="B98" s="20" t="s">
        <v>294</v>
      </c>
      <c r="C98" s="21" t="s">
        <v>295</v>
      </c>
      <c r="D98" s="22" t="s">
        <v>296</v>
      </c>
      <c r="E98" s="20" t="s">
        <v>297</v>
      </c>
      <c r="F98" s="20" t="s">
        <v>33</v>
      </c>
      <c r="G98" s="20" t="s">
        <v>25</v>
      </c>
      <c r="H98" s="20" t="s">
        <v>91</v>
      </c>
      <c r="I98" s="31">
        <v>89</v>
      </c>
      <c r="J98" s="31">
        <v>108.5</v>
      </c>
      <c r="K98" s="33">
        <v>197.5</v>
      </c>
      <c r="L98" s="32">
        <f t="shared" si="12"/>
        <v>65.83</v>
      </c>
      <c r="M98" s="32">
        <f t="shared" si="15"/>
        <v>32.915</v>
      </c>
      <c r="N98" s="33">
        <v>90.4</v>
      </c>
      <c r="O98" s="33">
        <v>3</v>
      </c>
      <c r="P98" s="32">
        <f t="shared" si="13"/>
        <v>45.2</v>
      </c>
      <c r="Q98" s="32">
        <f t="shared" si="14"/>
        <v>78.115</v>
      </c>
      <c r="R98" s="35">
        <v>1</v>
      </c>
    </row>
    <row r="99" s="3" customFormat="1" customHeight="1" spans="1:18">
      <c r="A99" s="19">
        <v>96</v>
      </c>
      <c r="B99" s="20" t="s">
        <v>294</v>
      </c>
      <c r="C99" s="21" t="s">
        <v>295</v>
      </c>
      <c r="D99" s="22" t="s">
        <v>298</v>
      </c>
      <c r="E99" s="20" t="s">
        <v>299</v>
      </c>
      <c r="F99" s="20" t="s">
        <v>33</v>
      </c>
      <c r="G99" s="20" t="s">
        <v>25</v>
      </c>
      <c r="H99" s="20" t="s">
        <v>86</v>
      </c>
      <c r="I99" s="31">
        <v>81.5</v>
      </c>
      <c r="J99" s="31">
        <v>107</v>
      </c>
      <c r="K99" s="33">
        <v>188.5</v>
      </c>
      <c r="L99" s="32">
        <f t="shared" si="12"/>
        <v>62.83</v>
      </c>
      <c r="M99" s="32">
        <f t="shared" si="15"/>
        <v>31.415</v>
      </c>
      <c r="N99" s="33">
        <v>92.8</v>
      </c>
      <c r="O99" s="33">
        <v>1</v>
      </c>
      <c r="P99" s="32">
        <f t="shared" si="13"/>
        <v>46.4</v>
      </c>
      <c r="Q99" s="32">
        <f t="shared" si="14"/>
        <v>77.815</v>
      </c>
      <c r="R99" s="35">
        <v>2</v>
      </c>
    </row>
    <row r="100" s="3" customFormat="1" customHeight="1" spans="1:18">
      <c r="A100" s="19">
        <v>97</v>
      </c>
      <c r="B100" s="20" t="s">
        <v>294</v>
      </c>
      <c r="C100" s="21" t="s">
        <v>295</v>
      </c>
      <c r="D100" s="22" t="s">
        <v>300</v>
      </c>
      <c r="E100" s="20" t="s">
        <v>301</v>
      </c>
      <c r="F100" s="20" t="s">
        <v>24</v>
      </c>
      <c r="G100" s="20" t="s">
        <v>25</v>
      </c>
      <c r="H100" s="20" t="s">
        <v>86</v>
      </c>
      <c r="I100" s="31">
        <v>97</v>
      </c>
      <c r="J100" s="31">
        <v>92</v>
      </c>
      <c r="K100" s="33">
        <v>189</v>
      </c>
      <c r="L100" s="32">
        <f t="shared" si="12"/>
        <v>63</v>
      </c>
      <c r="M100" s="32">
        <f t="shared" si="15"/>
        <v>31.5</v>
      </c>
      <c r="N100" s="33">
        <v>91.2</v>
      </c>
      <c r="O100" s="33">
        <v>2</v>
      </c>
      <c r="P100" s="32">
        <f t="shared" si="13"/>
        <v>45.6</v>
      </c>
      <c r="Q100" s="32">
        <f t="shared" si="14"/>
        <v>77.1</v>
      </c>
      <c r="R100" s="35">
        <v>3</v>
      </c>
    </row>
    <row r="102" customHeight="1" spans="1:1">
      <c r="A102" s="16" t="s">
        <v>302</v>
      </c>
    </row>
    <row r="103" s="5" customFormat="1" ht="42" customHeight="1" spans="1:8">
      <c r="A103" s="36" t="s">
        <v>1</v>
      </c>
      <c r="B103" s="36" t="s">
        <v>2</v>
      </c>
      <c r="C103" s="36" t="s">
        <v>5</v>
      </c>
      <c r="D103" s="36" t="s">
        <v>303</v>
      </c>
      <c r="E103" s="36" t="s">
        <v>304</v>
      </c>
      <c r="F103" s="36" t="s">
        <v>305</v>
      </c>
      <c r="G103" s="36" t="s">
        <v>306</v>
      </c>
      <c r="H103" s="36" t="s">
        <v>307</v>
      </c>
    </row>
    <row r="104" s="6" customFormat="1" ht="39" customHeight="1" spans="1:8">
      <c r="A104" s="37">
        <v>1</v>
      </c>
      <c r="B104" s="38" t="s">
        <v>308</v>
      </c>
      <c r="C104" s="38" t="s">
        <v>309</v>
      </c>
      <c r="D104" s="38" t="s">
        <v>130</v>
      </c>
      <c r="E104" s="38" t="s">
        <v>310</v>
      </c>
      <c r="F104" s="38">
        <v>85.67</v>
      </c>
      <c r="G104" s="38"/>
      <c r="H104" s="38">
        <v>1</v>
      </c>
    </row>
    <row r="105" s="6" customFormat="1" ht="39" customHeight="1" spans="1:8">
      <c r="A105" s="37">
        <v>2</v>
      </c>
      <c r="B105" s="38" t="s">
        <v>311</v>
      </c>
      <c r="C105" s="38" t="s">
        <v>312</v>
      </c>
      <c r="D105" s="38" t="s">
        <v>25</v>
      </c>
      <c r="E105" s="38" t="s">
        <v>313</v>
      </c>
      <c r="F105" s="38">
        <v>92.67</v>
      </c>
      <c r="G105" s="38"/>
      <c r="H105" s="38">
        <v>1</v>
      </c>
    </row>
    <row r="106" s="6" customFormat="1" ht="39" customHeight="1" spans="1:8">
      <c r="A106" s="37">
        <v>3</v>
      </c>
      <c r="B106" s="38" t="s">
        <v>311</v>
      </c>
      <c r="C106" s="38" t="s">
        <v>314</v>
      </c>
      <c r="D106" s="38" t="s">
        <v>130</v>
      </c>
      <c r="E106" s="38" t="s">
        <v>315</v>
      </c>
      <c r="F106" s="38">
        <v>90</v>
      </c>
      <c r="G106" s="38"/>
      <c r="H106" s="38">
        <v>4</v>
      </c>
    </row>
    <row r="107" s="7" customFormat="1" ht="39" customHeight="1" spans="1:8">
      <c r="A107" s="37">
        <v>4</v>
      </c>
      <c r="B107" s="38" t="s">
        <v>316</v>
      </c>
      <c r="C107" s="38" t="s">
        <v>317</v>
      </c>
      <c r="D107" s="38" t="s">
        <v>130</v>
      </c>
      <c r="E107" s="38" t="s">
        <v>318</v>
      </c>
      <c r="F107" s="38">
        <v>91</v>
      </c>
      <c r="G107" s="38"/>
      <c r="H107" s="38">
        <v>1</v>
      </c>
    </row>
    <row r="108" s="7" customFormat="1" ht="39" customHeight="1" spans="1:8">
      <c r="A108" s="37">
        <v>5</v>
      </c>
      <c r="B108" s="38" t="s">
        <v>316</v>
      </c>
      <c r="C108" s="38" t="s">
        <v>319</v>
      </c>
      <c r="D108" s="38" t="s">
        <v>130</v>
      </c>
      <c r="E108" s="38" t="s">
        <v>318</v>
      </c>
      <c r="F108" s="38">
        <v>89.33</v>
      </c>
      <c r="G108" s="38"/>
      <c r="H108" s="38">
        <v>2</v>
      </c>
    </row>
    <row r="109" s="7" customFormat="1" ht="39" customHeight="1" spans="1:8">
      <c r="A109" s="37">
        <v>6</v>
      </c>
      <c r="B109" s="38" t="s">
        <v>320</v>
      </c>
      <c r="C109" s="38" t="s">
        <v>321</v>
      </c>
      <c r="D109" s="38" t="s">
        <v>25</v>
      </c>
      <c r="E109" s="38" t="s">
        <v>322</v>
      </c>
      <c r="F109" s="38">
        <v>87.17</v>
      </c>
      <c r="G109" s="38"/>
      <c r="H109" s="38">
        <v>1</v>
      </c>
    </row>
    <row r="110" s="7" customFormat="1" ht="39" customHeight="1" spans="1:8">
      <c r="A110" s="37">
        <v>7</v>
      </c>
      <c r="B110" s="38" t="s">
        <v>320</v>
      </c>
      <c r="C110" s="38" t="s">
        <v>323</v>
      </c>
      <c r="D110" s="38" t="s">
        <v>130</v>
      </c>
      <c r="E110" s="38" t="s">
        <v>324</v>
      </c>
      <c r="F110" s="38">
        <v>84</v>
      </c>
      <c r="G110" s="38"/>
      <c r="H110" s="38">
        <v>2</v>
      </c>
    </row>
    <row r="111" s="8" customFormat="1" ht="47" customHeight="1" spans="1:8">
      <c r="A111" s="37">
        <v>8</v>
      </c>
      <c r="B111" s="38" t="s">
        <v>325</v>
      </c>
      <c r="C111" s="38" t="s">
        <v>326</v>
      </c>
      <c r="D111" s="38" t="s">
        <v>25</v>
      </c>
      <c r="E111" s="38" t="s">
        <v>327</v>
      </c>
      <c r="F111" s="38">
        <v>84</v>
      </c>
      <c r="G111" s="38"/>
      <c r="H111" s="38">
        <v>5</v>
      </c>
    </row>
    <row r="112" s="6" customFormat="1" ht="39" customHeight="1" spans="1:8">
      <c r="A112" s="37">
        <v>9</v>
      </c>
      <c r="B112" s="38" t="s">
        <v>325</v>
      </c>
      <c r="C112" s="38" t="s">
        <v>328</v>
      </c>
      <c r="D112" s="38" t="s">
        <v>25</v>
      </c>
      <c r="E112" s="38" t="s">
        <v>329</v>
      </c>
      <c r="F112" s="38">
        <v>87</v>
      </c>
      <c r="G112" s="38"/>
      <c r="H112" s="38">
        <v>3</v>
      </c>
    </row>
    <row r="113" s="6" customFormat="1" ht="39" customHeight="1" spans="1:8">
      <c r="A113" s="37">
        <v>10</v>
      </c>
      <c r="B113" s="39" t="s">
        <v>330</v>
      </c>
      <c r="C113" s="39" t="s">
        <v>331</v>
      </c>
      <c r="D113" s="38" t="s">
        <v>130</v>
      </c>
      <c r="E113" s="39" t="s">
        <v>332</v>
      </c>
      <c r="F113" s="39">
        <v>86.67</v>
      </c>
      <c r="G113" s="23" t="s">
        <v>333</v>
      </c>
      <c r="H113" s="39">
        <v>3</v>
      </c>
    </row>
    <row r="114" s="6" customFormat="1" ht="39" customHeight="1" spans="1:8">
      <c r="A114" s="37">
        <v>11</v>
      </c>
      <c r="B114" s="38" t="s">
        <v>334</v>
      </c>
      <c r="C114" s="38" t="s">
        <v>335</v>
      </c>
      <c r="D114" s="38" t="s">
        <v>130</v>
      </c>
      <c r="E114" s="38" t="s">
        <v>48</v>
      </c>
      <c r="F114" s="38">
        <v>87</v>
      </c>
      <c r="G114" s="38"/>
      <c r="H114" s="38">
        <v>1</v>
      </c>
    </row>
    <row r="115" s="9" customFormat="1" ht="39" customHeight="1" spans="1:8">
      <c r="A115" s="23">
        <v>12</v>
      </c>
      <c r="B115" s="39" t="s">
        <v>334</v>
      </c>
      <c r="C115" s="39" t="s">
        <v>336</v>
      </c>
      <c r="D115" s="38" t="s">
        <v>130</v>
      </c>
      <c r="E115" s="39" t="s">
        <v>48</v>
      </c>
      <c r="F115" s="39">
        <v>84.67</v>
      </c>
      <c r="G115" s="39"/>
      <c r="H115" s="39">
        <v>3</v>
      </c>
    </row>
    <row r="116" s="10" customFormat="1" ht="39" customHeight="1" spans="1:8">
      <c r="A116" s="20">
        <v>13</v>
      </c>
      <c r="B116" s="40" t="s">
        <v>334</v>
      </c>
      <c r="C116" s="40" t="s">
        <v>337</v>
      </c>
      <c r="D116" s="38" t="s">
        <v>130</v>
      </c>
      <c r="E116" s="40" t="s">
        <v>199</v>
      </c>
      <c r="F116" s="40">
        <v>80.33</v>
      </c>
      <c r="G116" s="40"/>
      <c r="H116" s="40">
        <v>4</v>
      </c>
    </row>
    <row r="117" s="6" customFormat="1" ht="39" customHeight="1" spans="1:8">
      <c r="A117" s="37">
        <v>14</v>
      </c>
      <c r="B117" s="38" t="s">
        <v>334</v>
      </c>
      <c r="C117" s="38" t="s">
        <v>338</v>
      </c>
      <c r="D117" s="38" t="s">
        <v>130</v>
      </c>
      <c r="E117" s="38" t="s">
        <v>48</v>
      </c>
      <c r="F117" s="38">
        <v>80.33</v>
      </c>
      <c r="G117" s="38"/>
      <c r="H117" s="38">
        <v>4</v>
      </c>
    </row>
    <row r="118" s="6" customFormat="1" ht="39" customHeight="1" spans="1:8">
      <c r="A118" s="37">
        <v>15</v>
      </c>
      <c r="B118" s="38" t="s">
        <v>339</v>
      </c>
      <c r="C118" s="38" t="s">
        <v>340</v>
      </c>
      <c r="D118" s="38" t="s">
        <v>130</v>
      </c>
      <c r="E118" s="38" t="s">
        <v>48</v>
      </c>
      <c r="F118" s="38">
        <v>80.33</v>
      </c>
      <c r="G118" s="38"/>
      <c r="H118" s="38">
        <v>2</v>
      </c>
    </row>
    <row r="119" s="6" customFormat="1" ht="39" customHeight="1" spans="1:8">
      <c r="A119" s="37">
        <v>16</v>
      </c>
      <c r="B119" s="38" t="s">
        <v>341</v>
      </c>
      <c r="C119" s="38" t="s">
        <v>342</v>
      </c>
      <c r="D119" s="38" t="s">
        <v>130</v>
      </c>
      <c r="E119" s="38" t="s">
        <v>343</v>
      </c>
      <c r="F119" s="38">
        <v>90.33</v>
      </c>
      <c r="G119" s="38"/>
      <c r="H119" s="38">
        <v>1</v>
      </c>
    </row>
    <row r="120" s="6" customFormat="1" ht="39" customHeight="1" spans="1:8">
      <c r="A120" s="37">
        <v>17</v>
      </c>
      <c r="B120" s="38" t="s">
        <v>344</v>
      </c>
      <c r="C120" s="38" t="s">
        <v>345</v>
      </c>
      <c r="D120" s="38" t="s">
        <v>130</v>
      </c>
      <c r="E120" s="38" t="s">
        <v>346</v>
      </c>
      <c r="F120" s="38">
        <v>85.4</v>
      </c>
      <c r="G120" s="38"/>
      <c r="H120" s="38">
        <v>1</v>
      </c>
    </row>
    <row r="121" s="6" customFormat="1" ht="39" customHeight="1" spans="1:8">
      <c r="A121" s="37">
        <v>18</v>
      </c>
      <c r="B121" s="38" t="s">
        <v>344</v>
      </c>
      <c r="C121" s="38" t="s">
        <v>347</v>
      </c>
      <c r="D121" s="38" t="s">
        <v>130</v>
      </c>
      <c r="E121" s="38" t="s">
        <v>318</v>
      </c>
      <c r="F121" s="38">
        <v>83.8</v>
      </c>
      <c r="G121" s="38"/>
      <c r="H121" s="38">
        <v>3</v>
      </c>
    </row>
    <row r="122" s="6" customFormat="1" ht="39" customHeight="1" spans="1:8">
      <c r="A122" s="37">
        <v>19</v>
      </c>
      <c r="B122" s="38" t="s">
        <v>344</v>
      </c>
      <c r="C122" s="38" t="s">
        <v>348</v>
      </c>
      <c r="D122" s="38" t="s">
        <v>130</v>
      </c>
      <c r="E122" s="38" t="s">
        <v>349</v>
      </c>
      <c r="F122" s="38">
        <v>83</v>
      </c>
      <c r="G122" s="38"/>
      <c r="H122" s="38">
        <v>5</v>
      </c>
    </row>
    <row r="123" s="6" customFormat="1" ht="39" customHeight="1" spans="1:8">
      <c r="A123" s="37">
        <v>20</v>
      </c>
      <c r="B123" s="38" t="s">
        <v>344</v>
      </c>
      <c r="C123" s="38" t="s">
        <v>350</v>
      </c>
      <c r="D123" s="38" t="s">
        <v>130</v>
      </c>
      <c r="E123" s="38" t="s">
        <v>351</v>
      </c>
      <c r="F123" s="38">
        <v>77.6</v>
      </c>
      <c r="G123" s="38"/>
      <c r="H123" s="38">
        <v>7</v>
      </c>
    </row>
    <row r="124" s="6" customFormat="1" ht="39" customHeight="1" spans="1:8">
      <c r="A124" s="37">
        <v>21</v>
      </c>
      <c r="B124" s="38" t="s">
        <v>344</v>
      </c>
      <c r="C124" s="38" t="s">
        <v>352</v>
      </c>
      <c r="D124" s="38" t="s">
        <v>130</v>
      </c>
      <c r="E124" s="38" t="s">
        <v>48</v>
      </c>
      <c r="F124" s="38">
        <v>76.4</v>
      </c>
      <c r="G124" s="38"/>
      <c r="H124" s="38">
        <v>9</v>
      </c>
    </row>
    <row r="125" s="6" customFormat="1" ht="39" customHeight="1" spans="1:8">
      <c r="A125" s="37">
        <v>22</v>
      </c>
      <c r="B125" s="38" t="s">
        <v>344</v>
      </c>
      <c r="C125" s="38" t="s">
        <v>353</v>
      </c>
      <c r="D125" s="38" t="s">
        <v>130</v>
      </c>
      <c r="E125" s="38" t="s">
        <v>315</v>
      </c>
      <c r="F125" s="38">
        <v>75.8</v>
      </c>
      <c r="G125" s="38"/>
      <c r="H125" s="38">
        <v>11</v>
      </c>
    </row>
    <row r="126" s="6" customFormat="1" ht="39" customHeight="1" spans="1:8">
      <c r="A126" s="37">
        <v>23</v>
      </c>
      <c r="B126" s="38" t="s">
        <v>344</v>
      </c>
      <c r="C126" s="38" t="s">
        <v>354</v>
      </c>
      <c r="D126" s="38" t="s">
        <v>130</v>
      </c>
      <c r="E126" s="38" t="s">
        <v>48</v>
      </c>
      <c r="F126" s="38">
        <v>75.2</v>
      </c>
      <c r="G126" s="38"/>
      <c r="H126" s="38">
        <v>13</v>
      </c>
    </row>
    <row r="127" s="6" customFormat="1" ht="39" customHeight="1" spans="1:8">
      <c r="A127" s="37">
        <v>24</v>
      </c>
      <c r="B127" s="38" t="s">
        <v>344</v>
      </c>
      <c r="C127" s="38" t="s">
        <v>355</v>
      </c>
      <c r="D127" s="38" t="s">
        <v>130</v>
      </c>
      <c r="E127" s="38" t="s">
        <v>356</v>
      </c>
      <c r="F127" s="38">
        <v>75</v>
      </c>
      <c r="G127" s="38"/>
      <c r="H127" s="38">
        <v>14</v>
      </c>
    </row>
    <row r="128" s="6" customFormat="1" ht="39" customHeight="1" spans="1:8">
      <c r="A128" s="37">
        <v>25</v>
      </c>
      <c r="B128" s="38" t="s">
        <v>344</v>
      </c>
      <c r="C128" s="38" t="s">
        <v>357</v>
      </c>
      <c r="D128" s="38" t="s">
        <v>130</v>
      </c>
      <c r="E128" s="38" t="s">
        <v>199</v>
      </c>
      <c r="F128" s="38">
        <v>75</v>
      </c>
      <c r="G128" s="38"/>
      <c r="H128" s="38">
        <v>14</v>
      </c>
    </row>
    <row r="129" s="6" customFormat="1" ht="39" customHeight="1" spans="1:8">
      <c r="A129" s="37">
        <v>26</v>
      </c>
      <c r="B129" s="38" t="s">
        <v>344</v>
      </c>
      <c r="C129" s="38" t="s">
        <v>358</v>
      </c>
      <c r="D129" s="38" t="s">
        <v>130</v>
      </c>
      <c r="E129" s="38" t="s">
        <v>359</v>
      </c>
      <c r="F129" s="38">
        <v>74.4</v>
      </c>
      <c r="G129" s="38"/>
      <c r="H129" s="38">
        <v>16</v>
      </c>
    </row>
    <row r="130" s="6" customFormat="1" ht="39" customHeight="1" spans="1:8">
      <c r="A130" s="37">
        <v>27</v>
      </c>
      <c r="B130" s="38" t="s">
        <v>344</v>
      </c>
      <c r="C130" s="38" t="s">
        <v>360</v>
      </c>
      <c r="D130" s="38" t="s">
        <v>130</v>
      </c>
      <c r="E130" s="38" t="s">
        <v>315</v>
      </c>
      <c r="F130" s="38">
        <v>74.2</v>
      </c>
      <c r="G130" s="38"/>
      <c r="H130" s="38">
        <v>17</v>
      </c>
    </row>
    <row r="131" s="6" customFormat="1" ht="39" customHeight="1" spans="1:8">
      <c r="A131" s="37">
        <v>28</v>
      </c>
      <c r="B131" s="38" t="s">
        <v>344</v>
      </c>
      <c r="C131" s="38" t="s">
        <v>361</v>
      </c>
      <c r="D131" s="38" t="s">
        <v>130</v>
      </c>
      <c r="E131" s="38" t="s">
        <v>318</v>
      </c>
      <c r="F131" s="38">
        <v>73.4</v>
      </c>
      <c r="G131" s="38"/>
      <c r="H131" s="38">
        <v>18</v>
      </c>
    </row>
    <row r="132" s="6" customFormat="1" ht="39" customHeight="1" spans="1:8">
      <c r="A132" s="37">
        <v>29</v>
      </c>
      <c r="B132" s="38" t="s">
        <v>362</v>
      </c>
      <c r="C132" s="37" t="s">
        <v>363</v>
      </c>
      <c r="D132" s="38" t="s">
        <v>25</v>
      </c>
      <c r="E132" s="37" t="s">
        <v>364</v>
      </c>
      <c r="F132" s="37">
        <v>84.2</v>
      </c>
      <c r="G132" s="37"/>
      <c r="H132" s="37">
        <v>1</v>
      </c>
    </row>
    <row r="133" s="11" customFormat="1" ht="36" spans="1:8">
      <c r="A133" s="37">
        <v>30</v>
      </c>
      <c r="B133" s="40" t="s">
        <v>365</v>
      </c>
      <c r="C133" s="40" t="s">
        <v>366</v>
      </c>
      <c r="D133" s="40" t="s">
        <v>25</v>
      </c>
      <c r="E133" s="40" t="s">
        <v>367</v>
      </c>
      <c r="F133" s="41">
        <v>110.9</v>
      </c>
      <c r="G133" s="42"/>
      <c r="H133" s="43">
        <v>1</v>
      </c>
    </row>
    <row r="134" s="11" customFormat="1" ht="36" spans="1:8">
      <c r="A134" s="37">
        <v>31</v>
      </c>
      <c r="B134" s="40" t="s">
        <v>365</v>
      </c>
      <c r="C134" s="40" t="s">
        <v>368</v>
      </c>
      <c r="D134" s="40" t="s">
        <v>25</v>
      </c>
      <c r="E134" s="40" t="s">
        <v>367</v>
      </c>
      <c r="F134" s="41">
        <v>102.02</v>
      </c>
      <c r="G134" s="42"/>
      <c r="H134" s="43">
        <v>3</v>
      </c>
    </row>
    <row r="135" s="11" customFormat="1" ht="13.2" spans="1:8">
      <c r="A135" s="37">
        <v>32</v>
      </c>
      <c r="B135" s="40" t="s">
        <v>365</v>
      </c>
      <c r="C135" s="40" t="s">
        <v>369</v>
      </c>
      <c r="D135" s="40" t="s">
        <v>25</v>
      </c>
      <c r="E135" s="40" t="s">
        <v>142</v>
      </c>
      <c r="F135" s="41">
        <v>101.84</v>
      </c>
      <c r="G135" s="42"/>
      <c r="H135" s="43">
        <v>4</v>
      </c>
    </row>
    <row r="136" s="11" customFormat="1" ht="13.2" spans="1:8">
      <c r="A136" s="37">
        <v>33</v>
      </c>
      <c r="B136" s="40" t="s">
        <v>365</v>
      </c>
      <c r="C136" s="40" t="s">
        <v>370</v>
      </c>
      <c r="D136" s="40" t="s">
        <v>25</v>
      </c>
      <c r="E136" s="40" t="s">
        <v>142</v>
      </c>
      <c r="F136" s="41">
        <v>95.3</v>
      </c>
      <c r="G136" s="42"/>
      <c r="H136" s="43">
        <v>5</v>
      </c>
    </row>
    <row r="137" customHeight="1" spans="9:18">
      <c r="I137" s="15"/>
      <c r="J137" s="15"/>
      <c r="L137" s="14"/>
      <c r="M137" s="14"/>
      <c r="P137" s="13"/>
      <c r="Q137" s="13"/>
      <c r="R137" s="13"/>
    </row>
    <row r="138" customHeight="1" spans="11:18">
      <c r="K138" s="15"/>
      <c r="M138" s="14"/>
      <c r="R138" s="13"/>
    </row>
  </sheetData>
  <mergeCells count="11">
    <mergeCell ref="I2:M2"/>
    <mergeCell ref="N2:P2"/>
    <mergeCell ref="Q2:R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33:C136">
    <cfRule type="duplicateValues" dxfId="0" priority="1"/>
  </conditionalFormatting>
  <dataValidations count="3">
    <dataValidation type="list" allowBlank="1" showInputMessage="1" showErrorMessage="1" sqref="B103 B131">
      <formula1>#REF!</formula1>
    </dataValidation>
    <dataValidation type="list" allowBlank="1" showInputMessage="1" showErrorMessage="1" sqref="D133 D134 D135:D136">
      <formula1>"普通高校本科,普通高校硕士,国民教育本科,国民教育硕士,其它学历"</formula1>
    </dataValidation>
    <dataValidation allowBlank="1" showInputMessage="1" showErrorMessage="1" sqref="B133:B136"/>
  </dataValidations>
  <pageMargins left="0.314583333333333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公开招聘提前招聘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dersun</cp:lastModifiedBy>
  <dcterms:created xsi:type="dcterms:W3CDTF">2008-09-11T17:22:00Z</dcterms:created>
  <dcterms:modified xsi:type="dcterms:W3CDTF">2022-08-18T08:26:12Z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7EAE24B9793B45D69FB38D4DFBC3A4B0</vt:lpwstr>
  </property>
</Properties>
</file>